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25120" windowHeight="10040" tabRatio="500" activeTab="2"/>
  </bookViews>
  <sheets>
    <sheet name="ii rok A" sheetId="1" r:id="rId1"/>
    <sheet name="II rok B" sheetId="2" r:id="rId2"/>
    <sheet name="III rok A" sheetId="3" r:id="rId3"/>
    <sheet name="III rok B" sheetId="4" r:id="rId4"/>
  </sheets>
  <definedNames/>
  <calcPr fullCalcOnLoad="1"/>
</workbook>
</file>

<file path=xl/sharedStrings.xml><?xml version="1.0" encoding="utf-8"?>
<sst xmlns="http://schemas.openxmlformats.org/spreadsheetml/2006/main" count="787" uniqueCount="196">
  <si>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</si>
  <si>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</si>
  <si>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</si>
  <si>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</si>
  <si>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</si>
  <si>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</si>
  <si>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</si>
  <si>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</si>
  <si>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</si>
  <si>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</si>
  <si>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</si>
  <si>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</si>
  <si>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</si>
  <si>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</si>
  <si>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</si>
  <si>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</si>
  <si>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</si>
  <si>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</si>
  <si>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</si>
  <si>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</si>
  <si>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</si>
  <si>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</si>
  <si>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</si>
  <si>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</si>
  <si>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</si>
  <si>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</si>
  <si>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</si>
  <si>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</si>
  <si>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</si>
  <si>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</si>
  <si>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</si>
  <si>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</si>
  <si>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</si>
  <si>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 xml:space="preserve">STUDIA I STOPNIA  STACJONARNE  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</si>
  <si>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</si>
  <si>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</si>
  <si>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</si>
  <si>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</si>
  <si>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</si>
  <si>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</si>
  <si>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</si>
  <si>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</si>
  <si>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</si>
  <si>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</si>
  <si>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</si>
  <si>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</si>
  <si>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</si>
  <si>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</si>
  <si>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</si>
  <si>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Zakład Zdrowia Publicznego</t>
  </si>
  <si>
    <t>Zakład Medycyny Ratunkowej i Katastrof</t>
  </si>
  <si>
    <t>Studium Filozofii i Psychologii Człowieka</t>
  </si>
  <si>
    <t>Zakład Higieny i Epidemiologii</t>
  </si>
  <si>
    <t>Klinika Medycyny Ratunkowej Dzieci</t>
  </si>
  <si>
    <t>Studium Języków Obcych</t>
  </si>
  <si>
    <t>Zakład Toksykologii</t>
  </si>
  <si>
    <t>egz</t>
  </si>
  <si>
    <t>Zakład Zintegrowanej Opieki Medycznej</t>
  </si>
  <si>
    <t>zal</t>
  </si>
  <si>
    <t>Praktyki wakacyjne</t>
  </si>
  <si>
    <t>80 godz</t>
  </si>
  <si>
    <t>160 godz.</t>
  </si>
  <si>
    <t>Prof. Dr hab. Andrzej Szpak</t>
  </si>
  <si>
    <t>dr n. hum. Grzegorz Zalewski</t>
  </si>
  <si>
    <t>Prof. Dr hab. Jan Karczewski</t>
  </si>
  <si>
    <t>dr med. Witold Olański</t>
  </si>
  <si>
    <t>Prof. dr hab. Elżbieta Krajewska-Kułak</t>
  </si>
  <si>
    <t>Prof. dr hab. Med. Jerzy Robert Ładny</t>
  </si>
  <si>
    <t xml:space="preserve">mgr Ewa Szczepaniak </t>
  </si>
  <si>
    <t>mgr Karol Szafranek</t>
  </si>
  <si>
    <t>dr hab. n. med. Małgorzata Michalina Brzóska</t>
  </si>
  <si>
    <t>Farmakologia</t>
  </si>
  <si>
    <t xml:space="preserve">Zakład Farmakologii Doświadczalnej </t>
  </si>
  <si>
    <t>Toksykologia</t>
  </si>
  <si>
    <t>Medycyna ratunkowa cz. I</t>
  </si>
  <si>
    <t>Medycyna ratunkowa dzieci cz. I</t>
  </si>
  <si>
    <t>Patofizjologia</t>
  </si>
  <si>
    <t>Zakład Patomorfologii Ogólnej</t>
  </si>
  <si>
    <t>Transfuzjologia</t>
  </si>
  <si>
    <t xml:space="preserve">Klinika Hematologii </t>
  </si>
  <si>
    <t>Propedeutyka chorób wewnętrznych</t>
  </si>
  <si>
    <t>egz.</t>
  </si>
  <si>
    <t>Klinika Alergologii i Chorób Wewnętrznych</t>
  </si>
  <si>
    <t>Kardiologia</t>
  </si>
  <si>
    <t>Klinika Kardiologii Inwazyjnej</t>
  </si>
  <si>
    <t>Pediatria</t>
  </si>
  <si>
    <t>Zakład Medycyny Wieku Rozwojowego i Pielęgniarstwa Pediatrycznego</t>
  </si>
  <si>
    <t>Nadzór sanitarno-epidemiologiczny</t>
  </si>
  <si>
    <t xml:space="preserve">Demografia </t>
  </si>
  <si>
    <t>Podstawy żywienia człowieka</t>
  </si>
  <si>
    <t>Podstawy zdrowia środowiskowego</t>
  </si>
  <si>
    <t>Neurologia</t>
  </si>
  <si>
    <t>Klinika Neurologii</t>
  </si>
  <si>
    <t xml:space="preserve">Metodologia badań </t>
  </si>
  <si>
    <t>Medyczne czynności ratunkowe cz. II</t>
  </si>
  <si>
    <t>Medyczne czynności ratunkowe dzieci cz I</t>
  </si>
  <si>
    <t>Medycyna katastrof</t>
  </si>
  <si>
    <t>Metodyka nauczania pierwszej pomocy i kwalifikowanej pierwszej pomocy</t>
  </si>
  <si>
    <t>Podstawowe zabiegi medyczne cz. II</t>
  </si>
  <si>
    <t xml:space="preserve">Język nowożytny </t>
  </si>
  <si>
    <t>Wychowanie fizyczne cz. II</t>
  </si>
  <si>
    <t>Studium Wychowania Fizycznego i Sportu</t>
  </si>
  <si>
    <t xml:space="preserve">Finansowanie w ochronie zdrowia </t>
  </si>
  <si>
    <t>Organizacja ochrony zdrowia w Polsce i na świecie</t>
  </si>
  <si>
    <t>Zarządzanie w ochronie zdrowia</t>
  </si>
  <si>
    <t>prof. dr hab. Elżbieta Maciorkowska</t>
  </si>
  <si>
    <t>Dysponowanie zespołami ratownictwa medycznego</t>
  </si>
  <si>
    <t>Zakład Medycyny Ratunkowej</t>
  </si>
  <si>
    <r>
      <t>Metodologia badań</t>
    </r>
    <r>
      <rPr>
        <b/>
        <sz val="9"/>
        <rFont val="Arial"/>
        <family val="0"/>
      </rPr>
      <t xml:space="preserve"> </t>
    </r>
  </si>
  <si>
    <t>Finansowanie w ochronie zdrowia</t>
  </si>
  <si>
    <t>Praktyka w stacji Pogotowia Ratunkowego</t>
  </si>
  <si>
    <t>Praktyka w Szpitalnym Oddziale Ratunkowym</t>
  </si>
  <si>
    <t>prof. dr hab. Med. Elżbieta Maciorkowska</t>
  </si>
  <si>
    <t>Medycyna ratunkowa cz. II</t>
  </si>
  <si>
    <t>Medycyna ratunkowa dzieci cz. II</t>
  </si>
  <si>
    <t>Medyczne czynności ratunkowe cz. III</t>
  </si>
  <si>
    <t>Medyczne czynności ratunkowe dzieci cz. II</t>
  </si>
  <si>
    <t xml:space="preserve">Chirurgia </t>
  </si>
  <si>
    <t xml:space="preserve">I Klinika Chirurgii Ogólnej i endokrynologicznej </t>
  </si>
  <si>
    <t>Chirurgia dziecięca</t>
  </si>
  <si>
    <t>Chirurgia naczyń</t>
  </si>
  <si>
    <t>Klinika Chirurgii Naczyń Transplantacji</t>
  </si>
  <si>
    <t>Neurochirurgia</t>
  </si>
  <si>
    <t>Klinika Neurochirurgii</t>
  </si>
  <si>
    <t>Chirurgia klatki piersiowej</t>
  </si>
  <si>
    <t>Klinika Chirurgii Klatki Piersiowej</t>
  </si>
  <si>
    <t>Traumatologia narządu ruchu</t>
  </si>
  <si>
    <t>Klinika Ortopedii i Traumatologii</t>
  </si>
  <si>
    <t>Anestezjologia i intensywna terapia</t>
  </si>
  <si>
    <t>Zakład Anestezjologii i Intensywnej Terapii</t>
  </si>
  <si>
    <t>Medycyna sądowa</t>
  </si>
  <si>
    <t>Zakład Medycyny Sądowej</t>
  </si>
  <si>
    <t>Psychiatria</t>
  </si>
  <si>
    <t>Klinika Psychiatrii</t>
  </si>
  <si>
    <t>Traumatologia z elementami neurochirurgii</t>
  </si>
  <si>
    <t>Zakład Neurologii Inwazyjnej</t>
  </si>
  <si>
    <t>Ratownictwo medyczne w urazach</t>
  </si>
  <si>
    <t xml:space="preserve">I Klinika Chirurgii Ogólnej i Endokrynologicznej </t>
  </si>
  <si>
    <t>Podstawy polityki społecznej i zdrowotnej</t>
  </si>
  <si>
    <t>Traumatologia z elementami chirurgii Twarzowej</t>
  </si>
  <si>
    <t>Klinika Chirurgii Szczękowo-Twarzowej i Plastycznej</t>
  </si>
  <si>
    <t>Psychologia w medycynie ratunkowej</t>
  </si>
  <si>
    <t>Położnictwo i ginekologia</t>
  </si>
  <si>
    <t xml:space="preserve">Zakład Położnictwa, Ginekologii,  i Opieki Położniczo-Ginekologicznej </t>
  </si>
  <si>
    <t>Urologia</t>
  </si>
  <si>
    <t>Klinika Urologii</t>
  </si>
  <si>
    <t>Laryngologia</t>
  </si>
  <si>
    <t>Klinika Otolaryngologii Dziecięcej</t>
  </si>
  <si>
    <t>Okulistyka</t>
  </si>
  <si>
    <t xml:space="preserve">Klinika Okulistyki </t>
  </si>
  <si>
    <t>Stany nagłe w neonatologii</t>
  </si>
  <si>
    <t>Klinika Neonatologii i Intensywnej Terapii Noworodka</t>
  </si>
  <si>
    <t>Radiologia w medycynie ratunkowej</t>
  </si>
  <si>
    <t>Zakład Radiologii</t>
  </si>
  <si>
    <t xml:space="preserve">Podstawy edukacji zdrowotnej </t>
  </si>
  <si>
    <t>Wprowadzenie do promocji zdrowia</t>
  </si>
  <si>
    <t>Problemy zdrowia w skali międzynarodowej</t>
  </si>
  <si>
    <t>Ratownictwo medyczne w Polsce i na świecie</t>
  </si>
  <si>
    <t>Transport w intensywnej terapii</t>
  </si>
  <si>
    <t>Arteterapia</t>
  </si>
  <si>
    <t>Klinika Rehabilitacji Dziecięcej</t>
  </si>
  <si>
    <t>Podstawy ubezpieczeń społecznych</t>
  </si>
  <si>
    <t xml:space="preserve">KIERUNEK :                                           II ROK                        rok akademicki:   </t>
  </si>
  <si>
    <t>dr hab. Med. Halina Car</t>
  </si>
  <si>
    <t>dr med. Sławomir Lech Czaban</t>
  </si>
  <si>
    <t>Prof. dr hab. Sławomir Terlikowski</t>
  </si>
  <si>
    <t>Prof. dr bab Barbara Darewicz</t>
  </si>
  <si>
    <t>prof. dr hab. Andrzej Kemona</t>
  </si>
  <si>
    <t>prof. dr hab. Janusz Kłoczko</t>
  </si>
  <si>
    <t>prof. dr hab. Anna Bodzenta Łukaszyk</t>
  </si>
  <si>
    <t>prof. dr hab. Sławomir Dobrzycki</t>
  </si>
  <si>
    <t>prof. dr hab. Jan Karczewski</t>
  </si>
  <si>
    <t>dr hab. n. med. Lucyna Ostrowska</t>
  </si>
  <si>
    <t>Zakład Dietetyki i Żywienia Klinicznego</t>
  </si>
  <si>
    <t>prof. dr hab. Wiesław Drozdowski</t>
  </si>
  <si>
    <t>prof. dr hab. Jacek Dadan</t>
  </si>
  <si>
    <t>prof. dr hab. Jerzy Laudański</t>
  </si>
  <si>
    <t>prof. dr hab. Jan Skowroński</t>
  </si>
  <si>
    <t>prof. dr hab. Marek Gacko</t>
  </si>
  <si>
    <t>prof. dr hab. Zenon Mariak</t>
  </si>
  <si>
    <t>dr hab. Anna Niemcunowicz-Janica</t>
  </si>
  <si>
    <t>dr hab. Agata Szulc</t>
  </si>
  <si>
    <t>dr hab. n. med. Urszula Łebkowska</t>
  </si>
  <si>
    <t>prof. dr hab. n. med. Wojciech Kułak</t>
  </si>
  <si>
    <t>dr hab. Jan Kochanowicz</t>
  </si>
  <si>
    <t>dr hab. Marek Szczepański</t>
  </si>
  <si>
    <t>prof. dr hab. Elżbieta Hassman-Poznańska</t>
  </si>
  <si>
    <t>prof. dr hab. n. med. Zofia Mariak</t>
  </si>
  <si>
    <t>prof. dr hab. Stanisława Zyta Grabowska</t>
  </si>
  <si>
    <t>KIERUNEK :      ratownictwo medyczne                                     II ROK                        rok akademicki:   2013/2014
opiekun roku: lek Agnieszka Borysiewicz</t>
  </si>
  <si>
    <t>KIERUNEK :    ratownictwo medyczne                                       II ROK                        rok akademicki:  2013/2014
opiekun roku: lek Agnieszka Borysiewicz</t>
  </si>
  <si>
    <t>KIERUNEK :       ratownictwo medyczne                                    III ROK                        rok akademicki:   2014/2015
opiekun roku:  lek Krzysztof Bauer</t>
  </si>
  <si>
    <t>2014/2015</t>
  </si>
  <si>
    <t>Podstawy zdrowia publicznego</t>
  </si>
  <si>
    <t>Makroekonomiczne uwarunkowania ochrony zdrowia</t>
  </si>
  <si>
    <t>makroekonomiczne uwarunkowania ochrony zdrowia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</si>
</sst>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7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9"/>
      <name val="Arial CE"/>
      <family val="0"/>
    </font>
    <font>
      <b/>
      <sz val="10"/>
      <name val="Arial"/>
      <family val="0"/>
    </font>
    <font>
      <b/>
      <sz val="9"/>
      <name val="Arial"/>
      <family val="0"/>
    </font>
    <font>
      <sz val="9"/>
      <name val="Times"/>
      <family val="0"/>
    </font>
    <font>
      <sz val="10"/>
      <name val="Times"/>
      <family val="0"/>
    </font>
    <font>
      <i/>
      <sz val="10"/>
      <name val="Arial"/>
      <family val="0"/>
    </font>
    <font>
      <sz val="9"/>
      <color indexed="8"/>
      <name val="Times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7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0"/>
      <color indexed="8"/>
      <name val="Times"/>
      <family val="0"/>
    </font>
    <font>
      <u val="single"/>
      <sz val="10"/>
      <color indexed="39"/>
      <name val="Arial CE"/>
      <family val="0"/>
    </font>
    <font>
      <u val="single"/>
      <sz val="10"/>
      <color indexed="3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00610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3F3F76"/>
      <name val="Czcionka tekstu podstawowego"/>
      <family val="2"/>
    </font>
    <font>
      <sz val="11"/>
      <color rgb="FFFA7D0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3F3F3F"/>
      <name val="Czcionka tekstu podstawowego"/>
      <family val="2"/>
    </font>
    <font>
      <b/>
      <sz val="18"/>
      <color theme="3"/>
      <name val="Cambria"/>
      <family val="2"/>
    </font>
    <font>
      <b/>
      <sz val="11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0"/>
      <color theme="1"/>
      <name val="Arial"/>
      <family val="0"/>
    </font>
    <font>
      <i/>
      <sz val="10"/>
      <color rgb="FF000000"/>
      <name val="Arial"/>
      <family val="0"/>
    </font>
    <font>
      <sz val="10"/>
      <color rgb="FF000000"/>
      <name val="Times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8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38" fillId="0" borderId="0">
      <alignment/>
      <protection/>
    </xf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2" borderId="31" xfId="0" applyFont="1" applyFill="1" applyBorder="1" applyAlignment="1">
      <alignment horizontal="center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32" borderId="41" xfId="0" applyFont="1" applyFill="1" applyBorder="1" applyAlignment="1">
      <alignment vertical="center"/>
    </xf>
    <xf numFmtId="0" fontId="3" fillId="32" borderId="42" xfId="0" applyFont="1" applyFill="1" applyBorder="1" applyAlignment="1">
      <alignment vertical="center" wrapText="1"/>
    </xf>
    <xf numFmtId="0" fontId="3" fillId="32" borderId="4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44" xfId="0" applyFont="1" applyFill="1" applyBorder="1" applyAlignment="1">
      <alignment horizontal="center" vertical="center" wrapText="1"/>
    </xf>
    <xf numFmtId="0" fontId="3" fillId="32" borderId="45" xfId="0" applyFont="1" applyFill="1" applyBorder="1" applyAlignment="1">
      <alignment horizontal="center" vertical="center" wrapText="1"/>
    </xf>
    <xf numFmtId="0" fontId="3" fillId="32" borderId="46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38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wrapText="1"/>
    </xf>
    <xf numFmtId="0" fontId="7" fillId="32" borderId="40" xfId="0" applyFont="1" applyFill="1" applyBorder="1" applyAlignment="1">
      <alignment horizontal="center" vertical="center" wrapText="1"/>
    </xf>
    <xf numFmtId="0" fontId="7" fillId="32" borderId="37" xfId="0" applyFont="1" applyFill="1" applyBorder="1" applyAlignment="1">
      <alignment horizontal="center" vertical="center" wrapText="1"/>
    </xf>
    <xf numFmtId="0" fontId="6" fillId="32" borderId="40" xfId="0" applyFont="1" applyFill="1" applyBorder="1" applyAlignment="1">
      <alignment horizontal="center" vertical="center" wrapText="1"/>
    </xf>
    <xf numFmtId="0" fontId="7" fillId="32" borderId="19" xfId="0" applyFont="1" applyFill="1" applyBorder="1" applyAlignment="1">
      <alignment horizontal="center" vertical="center" wrapText="1"/>
    </xf>
    <xf numFmtId="0" fontId="7" fillId="32" borderId="20" xfId="0" applyFont="1" applyFill="1" applyBorder="1" applyAlignment="1">
      <alignment horizontal="center" vertical="center" wrapText="1"/>
    </xf>
    <xf numFmtId="0" fontId="7" fillId="32" borderId="21" xfId="0" applyFont="1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5" fillId="32" borderId="32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vertical="center" wrapText="1"/>
    </xf>
    <xf numFmtId="0" fontId="6" fillId="32" borderId="11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2" borderId="51" xfId="0" applyFont="1" applyFill="1" applyBorder="1" applyAlignment="1">
      <alignment horizontal="center" vertical="center" wrapText="1"/>
    </xf>
    <xf numFmtId="0" fontId="3" fillId="32" borderId="52" xfId="0" applyFont="1" applyFill="1" applyBorder="1" applyAlignment="1">
      <alignment horizontal="center" vertical="center" wrapText="1"/>
    </xf>
    <xf numFmtId="0" fontId="3" fillId="32" borderId="53" xfId="0" applyFont="1" applyFill="1" applyBorder="1" applyAlignment="1">
      <alignment horizontal="center" vertical="center" wrapText="1"/>
    </xf>
    <xf numFmtId="0" fontId="3" fillId="32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2" borderId="56" xfId="0" applyFont="1" applyFill="1" applyBorder="1" applyAlignment="1">
      <alignment horizontal="center" vertical="center" wrapText="1"/>
    </xf>
    <xf numFmtId="0" fontId="7" fillId="32" borderId="57" xfId="0" applyFont="1" applyFill="1" applyBorder="1" applyAlignment="1">
      <alignment horizontal="center" vertical="center" wrapText="1"/>
    </xf>
    <xf numFmtId="0" fontId="7" fillId="32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3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6" fillId="32" borderId="60" xfId="0" applyFont="1" applyFill="1" applyBorder="1" applyAlignment="1">
      <alignment horizontal="center" vertical="center" wrapText="1"/>
    </xf>
    <xf numFmtId="0" fontId="11" fillId="0" borderId="40" xfId="0" applyFont="1" applyBorder="1" applyAlignment="1">
      <alignment vertical="center" wrapText="1"/>
    </xf>
    <xf numFmtId="0" fontId="11" fillId="0" borderId="40" xfId="0" applyFont="1" applyBorder="1" applyAlignment="1">
      <alignment vertical="center"/>
    </xf>
    <xf numFmtId="0" fontId="12" fillId="0" borderId="0" xfId="0" applyFont="1" applyAlignment="1">
      <alignment/>
    </xf>
    <xf numFmtId="0" fontId="6" fillId="0" borderId="61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center"/>
    </xf>
    <xf numFmtId="0" fontId="12" fillId="0" borderId="40" xfId="0" applyFont="1" applyFill="1" applyBorder="1" applyAlignment="1">
      <alignment horizontal="left" vertical="center" wrapText="1"/>
    </xf>
    <xf numFmtId="0" fontId="12" fillId="0" borderId="40" xfId="0" applyFont="1" applyBorder="1" applyAlignment="1">
      <alignment vertical="center" wrapText="1"/>
    </xf>
    <xf numFmtId="0" fontId="12" fillId="0" borderId="40" xfId="0" applyFont="1" applyBorder="1" applyAlignment="1">
      <alignment/>
    </xf>
    <xf numFmtId="0" fontId="2" fillId="0" borderId="0" xfId="0" applyFont="1" applyAlignment="1">
      <alignment vertical="center"/>
    </xf>
    <xf numFmtId="0" fontId="11" fillId="0" borderId="40" xfId="0" applyFont="1" applyBorder="1" applyAlignment="1">
      <alignment/>
    </xf>
    <xf numFmtId="0" fontId="6" fillId="32" borderId="62" xfId="0" applyFont="1" applyFill="1" applyBorder="1" applyAlignment="1">
      <alignment horizontal="center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6" fillId="0" borderId="61" xfId="0" applyFont="1" applyBorder="1" applyAlignment="1">
      <alignment horizontal="left" vertical="center" wrapText="1"/>
    </xf>
    <xf numFmtId="0" fontId="14" fillId="0" borderId="0" xfId="0" applyFont="1" applyAlignment="1">
      <alignment/>
    </xf>
    <xf numFmtId="0" fontId="6" fillId="0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15" fillId="0" borderId="0" xfId="0" applyFont="1" applyAlignment="1">
      <alignment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40" xfId="0" applyFont="1" applyBorder="1" applyAlignment="1">
      <alignment vertical="center"/>
    </xf>
    <xf numFmtId="0" fontId="6" fillId="32" borderId="65" xfId="0" applyFont="1" applyFill="1" applyBorder="1" applyAlignment="1">
      <alignment horizontal="center" vertical="center" wrapText="1"/>
    </xf>
    <xf numFmtId="0" fontId="13" fillId="32" borderId="42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13" fillId="0" borderId="0" xfId="0" applyFont="1" applyAlignment="1">
      <alignment/>
    </xf>
    <xf numFmtId="0" fontId="16" fillId="32" borderId="42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3" fillId="0" borderId="28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 wrapText="1"/>
    </xf>
    <xf numFmtId="0" fontId="16" fillId="0" borderId="28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3" fillId="0" borderId="61" xfId="0" applyFont="1" applyBorder="1" applyAlignment="1">
      <alignment horizontal="left" vertical="center" wrapText="1"/>
    </xf>
    <xf numFmtId="0" fontId="13" fillId="32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32" borderId="43" xfId="0" applyFont="1" applyFill="1" applyBorder="1" applyAlignment="1">
      <alignment vertical="center" wrapText="1"/>
    </xf>
    <xf numFmtId="0" fontId="1" fillId="0" borderId="65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60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3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65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center" vertical="center" wrapText="1"/>
    </xf>
    <xf numFmtId="0" fontId="3" fillId="32" borderId="43" xfId="0" applyFont="1" applyFill="1" applyBorder="1" applyAlignment="1">
      <alignment horizontal="center" vertical="center" wrapText="1"/>
    </xf>
    <xf numFmtId="0" fontId="9" fillId="32" borderId="59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5" fillId="32" borderId="59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2" borderId="42" xfId="0" applyFont="1" applyFill="1" applyBorder="1" applyAlignment="1">
      <alignment horizontal="center" vertical="center" wrapText="1"/>
    </xf>
    <xf numFmtId="0" fontId="9" fillId="33" borderId="59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4" fillId="33" borderId="43" xfId="0" applyFont="1" applyFill="1" applyBorder="1" applyAlignment="1">
      <alignment horizontal="center" vertical="center" wrapText="1"/>
    </xf>
    <xf numFmtId="0" fontId="9" fillId="32" borderId="42" xfId="0" applyFont="1" applyFill="1" applyBorder="1" applyAlignment="1">
      <alignment horizontal="center" vertical="center" wrapText="1"/>
    </xf>
    <xf numFmtId="0" fontId="9" fillId="32" borderId="43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3" fillId="32" borderId="66" xfId="0" applyFont="1" applyFill="1" applyBorder="1" applyAlignment="1">
      <alignment horizontal="center" vertical="center" wrapText="1"/>
    </xf>
    <xf numFmtId="0" fontId="3" fillId="32" borderId="50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32" borderId="67" xfId="0" applyFont="1" applyFill="1" applyBorder="1" applyAlignment="1">
      <alignment horizontal="center" vertical="center" wrapText="1"/>
    </xf>
    <xf numFmtId="0" fontId="3" fillId="32" borderId="68" xfId="0" applyFont="1" applyFill="1" applyBorder="1" applyAlignment="1">
      <alignment horizontal="center" vertical="center" wrapText="1"/>
    </xf>
    <xf numFmtId="0" fontId="3" fillId="32" borderId="69" xfId="0" applyFont="1" applyFill="1" applyBorder="1" applyAlignment="1">
      <alignment horizontal="center" vertical="center" wrapText="1"/>
    </xf>
    <xf numFmtId="0" fontId="3" fillId="32" borderId="70" xfId="0" applyFont="1" applyFill="1" applyBorder="1" applyAlignment="1">
      <alignment horizontal="center" vertical="center" wrapText="1"/>
    </xf>
    <xf numFmtId="0" fontId="3" fillId="32" borderId="71" xfId="0" applyFont="1" applyFill="1" applyBorder="1" applyAlignment="1">
      <alignment horizontal="center" vertical="center" wrapText="1"/>
    </xf>
    <xf numFmtId="0" fontId="3" fillId="32" borderId="55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0" fontId="3" fillId="32" borderId="72" xfId="0" applyFont="1" applyFill="1" applyBorder="1" applyAlignment="1">
      <alignment horizontal="center" vertical="center" wrapText="1"/>
    </xf>
    <xf numFmtId="0" fontId="3" fillId="32" borderId="73" xfId="0" applyFont="1" applyFill="1" applyBorder="1" applyAlignment="1">
      <alignment horizontal="center" vertical="center" wrapText="1"/>
    </xf>
    <xf numFmtId="0" fontId="3" fillId="32" borderId="7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7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2" borderId="41" xfId="0" applyFont="1" applyFill="1" applyBorder="1" applyAlignment="1">
      <alignment horizontal="center" vertical="center"/>
    </xf>
    <xf numFmtId="0" fontId="3" fillId="34" borderId="59" xfId="0" applyFont="1" applyFill="1" applyBorder="1" applyAlignment="1">
      <alignment horizontal="left" vertical="center" wrapText="1"/>
    </xf>
    <xf numFmtId="0" fontId="3" fillId="34" borderId="42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6" xfId="0" applyFont="1" applyFill="1" applyBorder="1" applyAlignment="1">
      <alignment horizontal="center" vertical="center" wrapText="1"/>
    </xf>
    <xf numFmtId="0" fontId="5" fillId="32" borderId="61" xfId="0" applyFont="1" applyFill="1" applyBorder="1" applyAlignment="1">
      <alignment horizontal="center" vertical="center" wrapText="1"/>
    </xf>
    <xf numFmtId="0" fontId="5" fillId="32" borderId="28" xfId="0" applyFont="1" applyFill="1" applyBorder="1" applyAlignment="1">
      <alignment horizontal="center" vertical="center" wrapText="1"/>
    </xf>
    <xf numFmtId="0" fontId="5" fillId="32" borderId="35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6" xfId="0" applyFont="1" applyFill="1" applyBorder="1" applyAlignment="1">
      <alignment horizontal="center" vertical="center" wrapText="1"/>
    </xf>
    <xf numFmtId="0" fontId="9" fillId="32" borderId="38" xfId="0" applyFont="1" applyFill="1" applyBorder="1" applyAlignment="1">
      <alignment horizontal="center" vertical="center" wrapText="1"/>
    </xf>
    <xf numFmtId="0" fontId="9" fillId="32" borderId="39" xfId="0" applyFont="1" applyFill="1" applyBorder="1" applyAlignment="1">
      <alignment horizontal="center" vertical="center" wrapText="1"/>
    </xf>
    <xf numFmtId="0" fontId="3" fillId="33" borderId="76" xfId="0" applyFont="1" applyFill="1" applyBorder="1" applyAlignment="1">
      <alignment horizontal="center" vertical="center" textRotation="90" wrapText="1"/>
    </xf>
    <xf numFmtId="0" fontId="10" fillId="33" borderId="66" xfId="0" applyFont="1" applyFill="1" applyBorder="1" applyAlignment="1">
      <alignment horizontal="center" vertical="center" textRotation="90" wrapText="1"/>
    </xf>
    <xf numFmtId="0" fontId="10" fillId="33" borderId="50" xfId="0" applyFont="1" applyFill="1" applyBorder="1" applyAlignment="1">
      <alignment horizontal="center" vertical="center" textRotation="90" wrapText="1"/>
    </xf>
    <xf numFmtId="0" fontId="3" fillId="32" borderId="76" xfId="0" applyFont="1" applyFill="1" applyBorder="1" applyAlignment="1">
      <alignment horizontal="center" vertical="center" textRotation="90" wrapText="1"/>
    </xf>
    <xf numFmtId="0" fontId="3" fillId="32" borderId="66" xfId="0" applyFont="1" applyFill="1" applyBorder="1" applyAlignment="1">
      <alignment horizontal="center" vertical="center" textRotation="90" wrapText="1"/>
    </xf>
    <xf numFmtId="0" fontId="3" fillId="32" borderId="50" xfId="0" applyFont="1" applyFill="1" applyBorder="1" applyAlignment="1">
      <alignment horizontal="center" vertical="center" textRotation="90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77" xfId="0" applyFont="1" applyFill="1" applyBorder="1" applyAlignment="1">
      <alignment horizontal="center" vertical="center" wrapText="1"/>
    </xf>
    <xf numFmtId="0" fontId="3" fillId="32" borderId="59" xfId="0" applyFont="1" applyFill="1" applyBorder="1" applyAlignment="1">
      <alignment horizontal="left" vertical="center" wrapText="1"/>
    </xf>
    <xf numFmtId="0" fontId="3" fillId="32" borderId="42" xfId="0" applyFont="1" applyFill="1" applyBorder="1" applyAlignment="1">
      <alignment horizontal="left" vertical="center" wrapText="1"/>
    </xf>
    <xf numFmtId="0" fontId="5" fillId="32" borderId="69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68" xfId="0" applyFont="1" applyFill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75" xfId="0" applyFont="1" applyFill="1" applyBorder="1" applyAlignment="1">
      <alignment horizontal="center" vertical="center" wrapText="1"/>
    </xf>
    <xf numFmtId="0" fontId="13" fillId="32" borderId="26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y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47"/>
  <sheetViews>
    <sheetView workbookViewId="0" topLeftCell="A3">
      <selection activeCell="A3" sqref="A3:AH3"/>
      <selection activeCell="A3" sqref="A3:AH3"/>
      <selection activeCell="A32" sqref="A32:IV32"/>
      <selection activeCell="B30" sqref="B30"/>
    </sheetView>
  </sheetViews>
  <sheetFormatPr defaultColWidth="11.00390625" defaultRowHeight="12.75"/>
  <cols>
    <col min="1" max="1" width="5.25390625" style="0" customWidth="1"/>
    <col min="2" max="2" width="31.625" style="0" customWidth="1"/>
    <col min="3" max="3" width="5.25390625" style="0" customWidth="1"/>
    <col min="4" max="4" width="5.375" style="0" customWidth="1"/>
    <col min="5" max="5" width="5.00390625" style="0" customWidth="1"/>
    <col min="6" max="6" width="5.625" style="0" customWidth="1"/>
    <col min="7" max="7" width="4.125" style="0" customWidth="1"/>
    <col min="8" max="8" width="5.125" style="0" customWidth="1"/>
    <col min="9" max="9" width="4.75390625" style="0" customWidth="1"/>
    <col min="10" max="10" width="4.625" style="0" customWidth="1"/>
    <col min="11" max="11" width="5.25390625" style="0" customWidth="1"/>
    <col min="12" max="12" width="6.125" style="0" customWidth="1"/>
    <col min="13" max="13" width="7.125" style="0" customWidth="1"/>
    <col min="14" max="14" width="6.375" style="0" customWidth="1"/>
    <col min="15" max="15" width="8.625" style="0" customWidth="1"/>
    <col min="16" max="16" width="8.375" style="0" customWidth="1"/>
    <col min="17" max="17" width="5.375" style="0" customWidth="1"/>
    <col min="18" max="18" width="6.75390625" style="0" customWidth="1"/>
    <col min="19" max="19" width="6.25390625" style="0" customWidth="1"/>
    <col min="20" max="20" width="5.25390625" style="0" customWidth="1"/>
    <col min="21" max="21" width="5.75390625" style="0" customWidth="1"/>
    <col min="22" max="22" width="5.25390625" style="0" customWidth="1"/>
    <col min="23" max="23" width="6.625" style="0" customWidth="1"/>
    <col min="24" max="24" width="6.00390625" style="0" customWidth="1"/>
    <col min="25" max="25" width="6.25390625" style="0" customWidth="1"/>
    <col min="26" max="26" width="6.00390625" style="0" customWidth="1"/>
    <col min="27" max="27" width="6.75390625" style="0" customWidth="1"/>
    <col min="28" max="28" width="6.125" style="0" customWidth="1"/>
    <col min="29" max="29" width="5.00390625" style="0" customWidth="1"/>
    <col min="30" max="30" width="7.125" style="0" customWidth="1"/>
    <col min="31" max="31" width="6.25390625" style="0" customWidth="1"/>
    <col min="32" max="32" width="5.75390625" style="0" customWidth="1"/>
    <col min="33" max="34" width="6.75390625" style="0" customWidth="1"/>
    <col min="35" max="35" width="28.75390625" style="0" customWidth="1"/>
    <col min="36" max="36" width="31.375" style="0" customWidth="1"/>
  </cols>
  <sheetData>
    <row r="1" spans="1:37" ht="12.75">
      <c r="A1" s="229" t="s">
        <v>39</v>
      </c>
      <c r="B1" s="22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thickBot="1">
      <c r="A2" s="230" t="s">
        <v>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54"/>
      <c r="AJ2" s="54"/>
      <c r="AK2" s="1"/>
    </row>
    <row r="3" spans="1:37" ht="27" customHeight="1" thickBot="1">
      <c r="A3" s="231" t="s">
        <v>189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55"/>
      <c r="AJ3" s="56"/>
      <c r="AK3" s="1"/>
    </row>
    <row r="4" spans="1:37" ht="13.5" thickBot="1">
      <c r="A4" s="233" t="s">
        <v>23</v>
      </c>
      <c r="B4" s="236" t="s">
        <v>24</v>
      </c>
      <c r="C4" s="216" t="s">
        <v>7</v>
      </c>
      <c r="D4" s="217"/>
      <c r="E4" s="217"/>
      <c r="F4" s="217"/>
      <c r="G4" s="217"/>
      <c r="H4" s="217"/>
      <c r="I4" s="217"/>
      <c r="J4" s="217"/>
      <c r="K4" s="217"/>
      <c r="L4" s="239"/>
      <c r="M4" s="240" t="s">
        <v>10</v>
      </c>
      <c r="N4" s="241"/>
      <c r="O4" s="244" t="s">
        <v>48</v>
      </c>
      <c r="P4" s="247" t="s">
        <v>47</v>
      </c>
      <c r="Q4" s="216" t="s">
        <v>1</v>
      </c>
      <c r="R4" s="217"/>
      <c r="S4" s="217"/>
      <c r="T4" s="217"/>
      <c r="U4" s="217"/>
      <c r="V4" s="218"/>
      <c r="W4" s="216" t="s">
        <v>0</v>
      </c>
      <c r="X4" s="217"/>
      <c r="Y4" s="217"/>
      <c r="Z4" s="217"/>
      <c r="AA4" s="217"/>
      <c r="AB4" s="218"/>
      <c r="AC4" s="216" t="s">
        <v>32</v>
      </c>
      <c r="AD4" s="217"/>
      <c r="AE4" s="217"/>
      <c r="AF4" s="217"/>
      <c r="AG4" s="217"/>
      <c r="AH4" s="218"/>
      <c r="AI4" s="222" t="s">
        <v>31</v>
      </c>
      <c r="AJ4" s="225" t="s">
        <v>25</v>
      </c>
      <c r="AK4" s="1"/>
    </row>
    <row r="5" spans="1:37" ht="13.5" thickBot="1">
      <c r="A5" s="234"/>
      <c r="B5" s="237"/>
      <c r="C5" s="190" t="s">
        <v>36</v>
      </c>
      <c r="D5" s="198"/>
      <c r="E5" s="198"/>
      <c r="F5" s="198"/>
      <c r="G5" s="198"/>
      <c r="H5" s="191"/>
      <c r="I5" s="190" t="s">
        <v>35</v>
      </c>
      <c r="J5" s="198"/>
      <c r="K5" s="198"/>
      <c r="L5" s="197"/>
      <c r="M5" s="242"/>
      <c r="N5" s="243"/>
      <c r="O5" s="245"/>
      <c r="P5" s="248"/>
      <c r="Q5" s="250"/>
      <c r="R5" s="251"/>
      <c r="S5" s="251"/>
      <c r="T5" s="251"/>
      <c r="U5" s="251"/>
      <c r="V5" s="252"/>
      <c r="W5" s="219"/>
      <c r="X5" s="220"/>
      <c r="Y5" s="220"/>
      <c r="Z5" s="220"/>
      <c r="AA5" s="220"/>
      <c r="AB5" s="221"/>
      <c r="AC5" s="219"/>
      <c r="AD5" s="220"/>
      <c r="AE5" s="220"/>
      <c r="AF5" s="220"/>
      <c r="AG5" s="220"/>
      <c r="AH5" s="221"/>
      <c r="AI5" s="223"/>
      <c r="AJ5" s="226"/>
      <c r="AK5" s="1"/>
    </row>
    <row r="6" spans="1:37" ht="13.5" thickBot="1">
      <c r="A6" s="234"/>
      <c r="B6" s="237"/>
      <c r="C6" s="190" t="s">
        <v>4</v>
      </c>
      <c r="D6" s="198"/>
      <c r="E6" s="197"/>
      <c r="F6" s="190" t="s">
        <v>5</v>
      </c>
      <c r="G6" s="198"/>
      <c r="H6" s="191"/>
      <c r="I6" s="208" t="s">
        <v>37</v>
      </c>
      <c r="J6" s="208" t="s">
        <v>14</v>
      </c>
      <c r="K6" s="208" t="s">
        <v>15</v>
      </c>
      <c r="L6" s="208" t="s">
        <v>40</v>
      </c>
      <c r="M6" s="211" t="s">
        <v>13</v>
      </c>
      <c r="N6" s="212"/>
      <c r="O6" s="245"/>
      <c r="P6" s="248"/>
      <c r="Q6" s="219"/>
      <c r="R6" s="220"/>
      <c r="S6" s="220"/>
      <c r="T6" s="220"/>
      <c r="U6" s="220"/>
      <c r="V6" s="221"/>
      <c r="W6" s="211" t="s">
        <v>30</v>
      </c>
      <c r="X6" s="212"/>
      <c r="Y6" s="212"/>
      <c r="Z6" s="212"/>
      <c r="AA6" s="212"/>
      <c r="AB6" s="213"/>
      <c r="AC6" s="211" t="s">
        <v>30</v>
      </c>
      <c r="AD6" s="212"/>
      <c r="AE6" s="212"/>
      <c r="AF6" s="212"/>
      <c r="AG6" s="212"/>
      <c r="AH6" s="213"/>
      <c r="AI6" s="212"/>
      <c r="AJ6" s="227"/>
      <c r="AK6" s="1"/>
    </row>
    <row r="7" spans="1:37" ht="13.5" thickBot="1">
      <c r="A7" s="235"/>
      <c r="B7" s="238"/>
      <c r="C7" s="34" t="s">
        <v>37</v>
      </c>
      <c r="D7" s="33" t="s">
        <v>14</v>
      </c>
      <c r="E7" s="33" t="s">
        <v>15</v>
      </c>
      <c r="F7" s="59" t="s">
        <v>37</v>
      </c>
      <c r="G7" s="35" t="s">
        <v>14</v>
      </c>
      <c r="H7" s="33" t="s">
        <v>15</v>
      </c>
      <c r="I7" s="209"/>
      <c r="J7" s="209"/>
      <c r="K7" s="209"/>
      <c r="L7" s="210"/>
      <c r="M7" s="34" t="s">
        <v>4</v>
      </c>
      <c r="N7" s="60" t="s">
        <v>5</v>
      </c>
      <c r="O7" s="246"/>
      <c r="P7" s="249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28</v>
      </c>
      <c r="V7" s="62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28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28</v>
      </c>
      <c r="AH7" s="33" t="s">
        <v>15</v>
      </c>
      <c r="AI7" s="224"/>
      <c r="AJ7" s="228"/>
      <c r="AK7" s="1"/>
    </row>
    <row r="8" spans="1:37" ht="12.75">
      <c r="A8" s="10">
        <v>1</v>
      </c>
      <c r="B8" s="113" t="s">
        <v>71</v>
      </c>
      <c r="C8" s="127"/>
      <c r="D8" s="12"/>
      <c r="E8" s="14"/>
      <c r="F8" s="11">
        <v>1</v>
      </c>
      <c r="G8" s="22">
        <v>1</v>
      </c>
      <c r="H8" s="13"/>
      <c r="I8" s="63">
        <f>C8+F8</f>
        <v>1</v>
      </c>
      <c r="J8" s="68">
        <f>D8+G8</f>
        <v>1</v>
      </c>
      <c r="K8" s="64">
        <f>E8+H8</f>
        <v>0</v>
      </c>
      <c r="L8" s="10">
        <f aca="true" t="shared" si="0" ref="L8:L33">SUM(I8:K8)</f>
        <v>2</v>
      </c>
      <c r="M8" s="45"/>
      <c r="N8" s="45" t="s">
        <v>56</v>
      </c>
      <c r="O8" s="108">
        <f>SUM(Q8:T8)</f>
        <v>40</v>
      </c>
      <c r="P8" s="57">
        <f>SUM(Q8:V8)</f>
        <v>50</v>
      </c>
      <c r="Q8" s="65">
        <f aca="true" t="shared" si="1" ref="Q8:V23">W8+AC8</f>
        <v>20</v>
      </c>
      <c r="R8" s="66">
        <f t="shared" si="1"/>
        <v>20</v>
      </c>
      <c r="S8" s="66">
        <f t="shared" si="1"/>
        <v>0</v>
      </c>
      <c r="T8" s="66">
        <f t="shared" si="1"/>
        <v>0</v>
      </c>
      <c r="U8" s="66">
        <f t="shared" si="1"/>
        <v>10</v>
      </c>
      <c r="V8" s="67">
        <f t="shared" si="1"/>
        <v>0</v>
      </c>
      <c r="W8" s="11"/>
      <c r="X8" s="12"/>
      <c r="Y8" s="12"/>
      <c r="Z8" s="12"/>
      <c r="AA8" s="12"/>
      <c r="AB8" s="13"/>
      <c r="AC8" s="11">
        <v>20</v>
      </c>
      <c r="AD8" s="14">
        <v>20</v>
      </c>
      <c r="AE8" s="14"/>
      <c r="AF8" s="14"/>
      <c r="AG8" s="12">
        <v>10</v>
      </c>
      <c r="AH8" s="14"/>
      <c r="AI8" s="118" t="s">
        <v>72</v>
      </c>
      <c r="AJ8" s="116" t="s">
        <v>163</v>
      </c>
      <c r="AK8" s="1"/>
    </row>
    <row r="9" spans="1:37" ht="12.75">
      <c r="A9" s="69">
        <v>2</v>
      </c>
      <c r="B9" s="113" t="s">
        <v>73</v>
      </c>
      <c r="C9" s="16">
        <v>1</v>
      </c>
      <c r="D9" s="49">
        <v>1</v>
      </c>
      <c r="E9" s="50"/>
      <c r="F9" s="47"/>
      <c r="G9" s="15"/>
      <c r="H9" s="46"/>
      <c r="I9" s="70">
        <f aca="true" t="shared" si="2" ref="I9:K33">C9+F9</f>
        <v>1</v>
      </c>
      <c r="J9" s="74">
        <f t="shared" si="2"/>
        <v>1</v>
      </c>
      <c r="K9" s="91">
        <f>E9+H9</f>
        <v>0</v>
      </c>
      <c r="L9" s="69">
        <f t="shared" si="0"/>
        <v>2</v>
      </c>
      <c r="M9" s="52" t="s">
        <v>56</v>
      </c>
      <c r="N9" s="48"/>
      <c r="O9" s="109">
        <f aca="true" t="shared" si="3" ref="O9:O33">SUM(Q9:T9)</f>
        <v>30</v>
      </c>
      <c r="P9" s="58">
        <f aca="true" t="shared" si="4" ref="P9:P33">SUM(Q9:V9)</f>
        <v>50</v>
      </c>
      <c r="Q9" s="71">
        <f t="shared" si="1"/>
        <v>15</v>
      </c>
      <c r="R9" s="72">
        <f t="shared" si="1"/>
        <v>0</v>
      </c>
      <c r="S9" s="72">
        <f t="shared" si="1"/>
        <v>15</v>
      </c>
      <c r="T9" s="72">
        <f t="shared" si="1"/>
        <v>0</v>
      </c>
      <c r="U9" s="72">
        <f t="shared" si="1"/>
        <v>20</v>
      </c>
      <c r="V9" s="73">
        <f t="shared" si="1"/>
        <v>0</v>
      </c>
      <c r="W9" s="47">
        <v>15</v>
      </c>
      <c r="X9" s="49"/>
      <c r="Y9" s="49">
        <v>15</v>
      </c>
      <c r="Z9" s="49"/>
      <c r="AA9" s="49">
        <v>20</v>
      </c>
      <c r="AB9" s="46"/>
      <c r="AC9" s="47"/>
      <c r="AD9" s="49"/>
      <c r="AE9" s="50"/>
      <c r="AF9" s="50"/>
      <c r="AG9" s="49"/>
      <c r="AH9" s="50"/>
      <c r="AI9" s="119" t="s">
        <v>55</v>
      </c>
      <c r="AJ9" s="30" t="s">
        <v>70</v>
      </c>
      <c r="AK9" s="1"/>
    </row>
    <row r="10" spans="1:37" ht="12.75">
      <c r="A10" s="69">
        <v>3</v>
      </c>
      <c r="B10" s="114" t="s">
        <v>74</v>
      </c>
      <c r="C10" s="16">
        <v>2</v>
      </c>
      <c r="D10" s="49">
        <v>3</v>
      </c>
      <c r="E10" s="50"/>
      <c r="F10" s="47">
        <v>2</v>
      </c>
      <c r="G10" s="15">
        <v>3</v>
      </c>
      <c r="H10" s="46"/>
      <c r="I10" s="70">
        <f t="shared" si="2"/>
        <v>4</v>
      </c>
      <c r="J10" s="74">
        <f t="shared" si="2"/>
        <v>6</v>
      </c>
      <c r="K10" s="91">
        <f t="shared" si="2"/>
        <v>0</v>
      </c>
      <c r="L10" s="69">
        <f t="shared" si="0"/>
        <v>10</v>
      </c>
      <c r="M10" s="53" t="s">
        <v>58</v>
      </c>
      <c r="N10" s="107" t="s">
        <v>58</v>
      </c>
      <c r="O10" s="109">
        <f t="shared" si="3"/>
        <v>200</v>
      </c>
      <c r="P10" s="58">
        <f t="shared" si="4"/>
        <v>250</v>
      </c>
      <c r="Q10" s="71">
        <f t="shared" si="1"/>
        <v>60</v>
      </c>
      <c r="R10" s="72">
        <f t="shared" si="1"/>
        <v>20</v>
      </c>
      <c r="S10" s="72">
        <f t="shared" si="1"/>
        <v>60</v>
      </c>
      <c r="T10" s="72">
        <f t="shared" si="1"/>
        <v>60</v>
      </c>
      <c r="U10" s="72">
        <f t="shared" si="1"/>
        <v>50</v>
      </c>
      <c r="V10" s="73">
        <f t="shared" si="1"/>
        <v>0</v>
      </c>
      <c r="W10" s="47">
        <v>30</v>
      </c>
      <c r="X10" s="49">
        <v>20</v>
      </c>
      <c r="Y10" s="49">
        <v>20</v>
      </c>
      <c r="Z10" s="49">
        <v>30</v>
      </c>
      <c r="AA10" s="49">
        <v>25</v>
      </c>
      <c r="AB10" s="46"/>
      <c r="AC10" s="47">
        <v>30</v>
      </c>
      <c r="AD10" s="50"/>
      <c r="AE10" s="50">
        <v>40</v>
      </c>
      <c r="AF10" s="50">
        <v>30</v>
      </c>
      <c r="AG10" s="49">
        <v>25</v>
      </c>
      <c r="AH10" s="50"/>
      <c r="AI10" s="128" t="s">
        <v>50</v>
      </c>
      <c r="AJ10" s="30" t="s">
        <v>67</v>
      </c>
      <c r="AK10" s="1"/>
    </row>
    <row r="11" spans="1:37" ht="13.5" thickBot="1">
      <c r="A11" s="69">
        <v>4</v>
      </c>
      <c r="B11" s="114" t="s">
        <v>75</v>
      </c>
      <c r="C11" s="16">
        <v>1</v>
      </c>
      <c r="D11" s="49">
        <v>1</v>
      </c>
      <c r="E11" s="50"/>
      <c r="F11" s="47"/>
      <c r="G11" s="15"/>
      <c r="H11" s="46"/>
      <c r="I11" s="70">
        <f t="shared" si="2"/>
        <v>1</v>
      </c>
      <c r="J11" s="74">
        <f t="shared" si="2"/>
        <v>1</v>
      </c>
      <c r="K11" s="91">
        <f t="shared" si="2"/>
        <v>0</v>
      </c>
      <c r="L11" s="69">
        <f t="shared" si="0"/>
        <v>2</v>
      </c>
      <c r="M11" s="53" t="s">
        <v>58</v>
      </c>
      <c r="N11" s="48"/>
      <c r="O11" s="109">
        <f t="shared" si="3"/>
        <v>40</v>
      </c>
      <c r="P11" s="58">
        <f t="shared" si="4"/>
        <v>50</v>
      </c>
      <c r="Q11" s="71">
        <f t="shared" si="1"/>
        <v>10</v>
      </c>
      <c r="R11" s="72">
        <f t="shared" si="1"/>
        <v>0</v>
      </c>
      <c r="S11" s="72">
        <f t="shared" si="1"/>
        <v>10</v>
      </c>
      <c r="T11" s="72">
        <f t="shared" si="1"/>
        <v>20</v>
      </c>
      <c r="U11" s="72">
        <f t="shared" si="1"/>
        <v>10</v>
      </c>
      <c r="V11" s="73">
        <f t="shared" si="1"/>
        <v>0</v>
      </c>
      <c r="W11" s="47">
        <v>10</v>
      </c>
      <c r="X11" s="49"/>
      <c r="Y11" s="49">
        <v>10</v>
      </c>
      <c r="Z11" s="49">
        <v>20</v>
      </c>
      <c r="AA11" s="49">
        <v>10</v>
      </c>
      <c r="AB11" s="46"/>
      <c r="AC11" s="47"/>
      <c r="AD11" s="49"/>
      <c r="AE11" s="50"/>
      <c r="AF11" s="50"/>
      <c r="AG11" s="49"/>
      <c r="AH11" s="50"/>
      <c r="AI11" s="128" t="s">
        <v>53</v>
      </c>
      <c r="AJ11" s="41" t="s">
        <v>65</v>
      </c>
      <c r="AK11" s="1"/>
    </row>
    <row r="12" spans="1:37" ht="12.75">
      <c r="A12" s="69">
        <v>5</v>
      </c>
      <c r="B12" s="114" t="s">
        <v>76</v>
      </c>
      <c r="C12" s="16">
        <v>1</v>
      </c>
      <c r="D12" s="49">
        <v>1</v>
      </c>
      <c r="E12" s="50"/>
      <c r="F12" s="47"/>
      <c r="G12" s="15"/>
      <c r="H12" s="46"/>
      <c r="I12" s="70">
        <f t="shared" si="2"/>
        <v>1</v>
      </c>
      <c r="J12" s="74">
        <f t="shared" si="2"/>
        <v>1</v>
      </c>
      <c r="K12" s="91">
        <f t="shared" si="2"/>
        <v>0</v>
      </c>
      <c r="L12" s="69">
        <f t="shared" si="0"/>
        <v>2</v>
      </c>
      <c r="M12" s="53" t="s">
        <v>56</v>
      </c>
      <c r="N12" s="48"/>
      <c r="O12" s="109">
        <f t="shared" si="3"/>
        <v>45</v>
      </c>
      <c r="P12" s="58">
        <f t="shared" si="4"/>
        <v>50</v>
      </c>
      <c r="Q12" s="71">
        <f t="shared" si="1"/>
        <v>20</v>
      </c>
      <c r="R12" s="72">
        <f t="shared" si="1"/>
        <v>15</v>
      </c>
      <c r="S12" s="72">
        <f t="shared" si="1"/>
        <v>10</v>
      </c>
      <c r="T12" s="72">
        <f t="shared" si="1"/>
        <v>0</v>
      </c>
      <c r="U12" s="72">
        <f t="shared" si="1"/>
        <v>5</v>
      </c>
      <c r="V12" s="73">
        <f t="shared" si="1"/>
        <v>0</v>
      </c>
      <c r="W12" s="47">
        <v>20</v>
      </c>
      <c r="X12" s="49">
        <v>15</v>
      </c>
      <c r="Y12" s="49">
        <v>10</v>
      </c>
      <c r="Z12" s="49"/>
      <c r="AA12" s="49">
        <v>5</v>
      </c>
      <c r="AB12" s="46"/>
      <c r="AC12" s="47"/>
      <c r="AD12" s="49"/>
      <c r="AE12" s="50"/>
      <c r="AF12" s="50"/>
      <c r="AG12" s="49"/>
      <c r="AH12" s="50"/>
      <c r="AI12" s="128" t="s">
        <v>77</v>
      </c>
      <c r="AJ12" s="30" t="s">
        <v>167</v>
      </c>
      <c r="AK12" s="1"/>
    </row>
    <row r="13" spans="1:37" ht="12.75">
      <c r="A13" s="69">
        <v>6</v>
      </c>
      <c r="B13" s="114" t="s">
        <v>78</v>
      </c>
      <c r="C13" s="129">
        <v>1</v>
      </c>
      <c r="D13" s="49"/>
      <c r="E13" s="50"/>
      <c r="F13" s="47"/>
      <c r="G13" s="15"/>
      <c r="H13" s="46"/>
      <c r="I13" s="70">
        <f t="shared" si="2"/>
        <v>1</v>
      </c>
      <c r="J13" s="74">
        <f t="shared" si="2"/>
        <v>0</v>
      </c>
      <c r="K13" s="91">
        <f t="shared" si="2"/>
        <v>0</v>
      </c>
      <c r="L13" s="69">
        <f t="shared" si="0"/>
        <v>1</v>
      </c>
      <c r="M13" s="53" t="s">
        <v>56</v>
      </c>
      <c r="N13" s="48"/>
      <c r="O13" s="109">
        <f t="shared" si="3"/>
        <v>20</v>
      </c>
      <c r="P13" s="58">
        <f t="shared" si="4"/>
        <v>25</v>
      </c>
      <c r="Q13" s="71">
        <f t="shared" si="1"/>
        <v>10</v>
      </c>
      <c r="R13" s="72">
        <f t="shared" si="1"/>
        <v>10</v>
      </c>
      <c r="S13" s="72">
        <f t="shared" si="1"/>
        <v>0</v>
      </c>
      <c r="T13" s="72">
        <f t="shared" si="1"/>
        <v>0</v>
      </c>
      <c r="U13" s="72">
        <f t="shared" si="1"/>
        <v>5</v>
      </c>
      <c r="V13" s="73">
        <f t="shared" si="1"/>
        <v>0</v>
      </c>
      <c r="W13" s="47">
        <v>10</v>
      </c>
      <c r="X13" s="49">
        <v>10</v>
      </c>
      <c r="Y13" s="49"/>
      <c r="Z13" s="49"/>
      <c r="AA13" s="49">
        <v>5</v>
      </c>
      <c r="AB13" s="46"/>
      <c r="AC13" s="47"/>
      <c r="AD13" s="49"/>
      <c r="AE13" s="50"/>
      <c r="AF13" s="50"/>
      <c r="AG13" s="49"/>
      <c r="AH13" s="50"/>
      <c r="AI13" s="128" t="s">
        <v>79</v>
      </c>
      <c r="AJ13" s="30" t="s">
        <v>168</v>
      </c>
      <c r="AK13" s="1"/>
    </row>
    <row r="14" spans="1:37" ht="12.75">
      <c r="A14" s="69">
        <v>7</v>
      </c>
      <c r="B14" s="114" t="s">
        <v>80</v>
      </c>
      <c r="C14" s="16">
        <v>2</v>
      </c>
      <c r="D14" s="49">
        <v>1</v>
      </c>
      <c r="E14" s="50"/>
      <c r="F14" s="47">
        <v>1</v>
      </c>
      <c r="G14" s="15">
        <v>1</v>
      </c>
      <c r="H14" s="50"/>
      <c r="I14" s="70">
        <f t="shared" si="2"/>
        <v>3</v>
      </c>
      <c r="J14" s="74">
        <f t="shared" si="2"/>
        <v>2</v>
      </c>
      <c r="K14" s="91">
        <f t="shared" si="2"/>
        <v>0</v>
      </c>
      <c r="L14" s="69">
        <f t="shared" si="0"/>
        <v>5</v>
      </c>
      <c r="M14" s="52" t="s">
        <v>58</v>
      </c>
      <c r="N14" s="48" t="s">
        <v>81</v>
      </c>
      <c r="O14" s="109">
        <f t="shared" si="3"/>
        <v>120</v>
      </c>
      <c r="P14" s="58">
        <f t="shared" si="4"/>
        <v>125</v>
      </c>
      <c r="Q14" s="71">
        <f t="shared" si="1"/>
        <v>40</v>
      </c>
      <c r="R14" s="72">
        <f t="shared" si="1"/>
        <v>20</v>
      </c>
      <c r="S14" s="72">
        <f t="shared" si="1"/>
        <v>0</v>
      </c>
      <c r="T14" s="72">
        <f t="shared" si="1"/>
        <v>60</v>
      </c>
      <c r="U14" s="72">
        <f t="shared" si="1"/>
        <v>5</v>
      </c>
      <c r="V14" s="73">
        <f t="shared" si="1"/>
        <v>0</v>
      </c>
      <c r="W14" s="47">
        <v>20</v>
      </c>
      <c r="X14" s="49">
        <v>20</v>
      </c>
      <c r="Y14" s="49"/>
      <c r="Z14" s="49">
        <v>30</v>
      </c>
      <c r="AA14" s="49">
        <v>5</v>
      </c>
      <c r="AB14" s="46"/>
      <c r="AC14" s="47">
        <v>20</v>
      </c>
      <c r="AD14" s="49"/>
      <c r="AE14" s="50"/>
      <c r="AF14" s="50">
        <v>30</v>
      </c>
      <c r="AG14" s="49"/>
      <c r="AH14" s="50"/>
      <c r="AI14" s="128" t="s">
        <v>82</v>
      </c>
      <c r="AJ14" s="117" t="s">
        <v>169</v>
      </c>
      <c r="AK14" s="1"/>
    </row>
    <row r="15" spans="1:37" ht="12.75">
      <c r="A15" s="69">
        <v>8</v>
      </c>
      <c r="B15" s="114" t="s">
        <v>83</v>
      </c>
      <c r="C15" s="16"/>
      <c r="D15" s="49"/>
      <c r="E15" s="50"/>
      <c r="F15" s="47">
        <v>1</v>
      </c>
      <c r="G15" s="15">
        <v>1</v>
      </c>
      <c r="H15" s="50"/>
      <c r="I15" s="70">
        <f t="shared" si="2"/>
        <v>1</v>
      </c>
      <c r="J15" s="74">
        <f t="shared" si="2"/>
        <v>1</v>
      </c>
      <c r="K15" s="91">
        <f t="shared" si="2"/>
        <v>0</v>
      </c>
      <c r="L15" s="69">
        <f t="shared" si="0"/>
        <v>2</v>
      </c>
      <c r="M15" s="52"/>
      <c r="N15" s="48" t="s">
        <v>56</v>
      </c>
      <c r="O15" s="109">
        <f t="shared" si="3"/>
        <v>40</v>
      </c>
      <c r="P15" s="58">
        <f>SUM(Q15:V15)</f>
        <v>50</v>
      </c>
      <c r="Q15" s="71">
        <f t="shared" si="1"/>
        <v>15</v>
      </c>
      <c r="R15" s="72">
        <f t="shared" si="1"/>
        <v>0</v>
      </c>
      <c r="S15" s="72">
        <f t="shared" si="1"/>
        <v>0</v>
      </c>
      <c r="T15" s="72">
        <f t="shared" si="1"/>
        <v>25</v>
      </c>
      <c r="U15" s="72">
        <f t="shared" si="1"/>
        <v>10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15</v>
      </c>
      <c r="AD15" s="16"/>
      <c r="AE15" s="49"/>
      <c r="AF15" s="49">
        <v>25</v>
      </c>
      <c r="AG15" s="49">
        <v>10</v>
      </c>
      <c r="AH15" s="50"/>
      <c r="AI15" s="119" t="s">
        <v>84</v>
      </c>
      <c r="AJ15" s="117" t="s">
        <v>170</v>
      </c>
      <c r="AK15" s="1"/>
    </row>
    <row r="16" spans="1:37" ht="12.75">
      <c r="A16" s="69">
        <v>9</v>
      </c>
      <c r="B16" s="114" t="s">
        <v>85</v>
      </c>
      <c r="C16" s="16"/>
      <c r="D16" s="49"/>
      <c r="E16" s="50"/>
      <c r="F16" s="47">
        <v>2</v>
      </c>
      <c r="G16" s="15">
        <v>1.8</v>
      </c>
      <c r="H16" s="50"/>
      <c r="I16" s="70">
        <f t="shared" si="2"/>
        <v>2</v>
      </c>
      <c r="J16" s="74">
        <f t="shared" si="2"/>
        <v>1.8</v>
      </c>
      <c r="K16" s="91">
        <f t="shared" si="2"/>
        <v>0</v>
      </c>
      <c r="L16" s="69">
        <f t="shared" si="0"/>
        <v>3.8</v>
      </c>
      <c r="M16" s="52"/>
      <c r="N16" s="48" t="s">
        <v>56</v>
      </c>
      <c r="O16" s="109">
        <f t="shared" si="3"/>
        <v>80</v>
      </c>
      <c r="P16" s="58">
        <f>SUM(Q16:V16)</f>
        <v>90</v>
      </c>
      <c r="Q16" s="71">
        <f t="shared" si="1"/>
        <v>35</v>
      </c>
      <c r="R16" s="72">
        <f t="shared" si="1"/>
        <v>10</v>
      </c>
      <c r="S16" s="72">
        <f t="shared" si="1"/>
        <v>0</v>
      </c>
      <c r="T16" s="72">
        <f t="shared" si="1"/>
        <v>35</v>
      </c>
      <c r="U16" s="72">
        <f t="shared" si="1"/>
        <v>10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35</v>
      </c>
      <c r="AD16" s="16">
        <v>10</v>
      </c>
      <c r="AE16" s="49"/>
      <c r="AF16" s="49">
        <v>35</v>
      </c>
      <c r="AG16" s="49">
        <v>10</v>
      </c>
      <c r="AH16" s="50"/>
      <c r="AI16" s="128" t="s">
        <v>86</v>
      </c>
      <c r="AJ16" s="117" t="s">
        <v>105</v>
      </c>
      <c r="AK16" s="1"/>
    </row>
    <row r="17" spans="1:37" ht="13.5" thickBot="1">
      <c r="A17" s="69">
        <v>10</v>
      </c>
      <c r="B17" s="114" t="s">
        <v>87</v>
      </c>
      <c r="C17" s="16"/>
      <c r="D17" s="49"/>
      <c r="E17" s="50"/>
      <c r="F17" s="47">
        <v>1</v>
      </c>
      <c r="G17" s="15"/>
      <c r="H17" s="50"/>
      <c r="I17" s="70">
        <f t="shared" si="2"/>
        <v>1</v>
      </c>
      <c r="J17" s="74">
        <f t="shared" si="2"/>
        <v>0</v>
      </c>
      <c r="K17" s="91">
        <f t="shared" si="2"/>
        <v>0</v>
      </c>
      <c r="L17" s="69">
        <f t="shared" si="0"/>
        <v>1</v>
      </c>
      <c r="M17" s="52"/>
      <c r="N17" s="48" t="s">
        <v>56</v>
      </c>
      <c r="O17" s="109">
        <f t="shared" si="3"/>
        <v>25</v>
      </c>
      <c r="P17" s="58">
        <f>SUM(Q17:V17)</f>
        <v>25</v>
      </c>
      <c r="Q17" s="71">
        <f t="shared" si="1"/>
        <v>15</v>
      </c>
      <c r="R17" s="72">
        <f t="shared" si="1"/>
        <v>10</v>
      </c>
      <c r="S17" s="72">
        <f t="shared" si="1"/>
        <v>0</v>
      </c>
      <c r="T17" s="72">
        <f t="shared" si="1"/>
        <v>0</v>
      </c>
      <c r="U17" s="72">
        <f t="shared" si="1"/>
        <v>0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15</v>
      </c>
      <c r="AD17" s="16">
        <v>10</v>
      </c>
      <c r="AE17" s="49"/>
      <c r="AF17" s="49"/>
      <c r="AG17" s="49"/>
      <c r="AH17" s="50"/>
      <c r="AI17" s="118" t="s">
        <v>52</v>
      </c>
      <c r="AJ17" s="117" t="s">
        <v>64</v>
      </c>
      <c r="AK17" s="1"/>
    </row>
    <row r="18" spans="1:37" ht="12.75">
      <c r="A18" s="69">
        <v>11</v>
      </c>
      <c r="B18" s="114" t="s">
        <v>88</v>
      </c>
      <c r="C18" s="16"/>
      <c r="D18" s="49"/>
      <c r="E18" s="50"/>
      <c r="F18" s="47">
        <v>0.6</v>
      </c>
      <c r="G18" s="15"/>
      <c r="H18" s="50"/>
      <c r="I18" s="70">
        <f t="shared" si="2"/>
        <v>0.6</v>
      </c>
      <c r="J18" s="74">
        <f t="shared" si="2"/>
        <v>0</v>
      </c>
      <c r="K18" s="91">
        <f t="shared" si="2"/>
        <v>0</v>
      </c>
      <c r="L18" s="69">
        <f t="shared" si="0"/>
        <v>0.6</v>
      </c>
      <c r="M18" s="52"/>
      <c r="N18" s="48" t="s">
        <v>58</v>
      </c>
      <c r="O18" s="109">
        <f t="shared" si="3"/>
        <v>15</v>
      </c>
      <c r="P18" s="58">
        <f>SUM(Q18:V18)</f>
        <v>15</v>
      </c>
      <c r="Q18" s="71">
        <f t="shared" si="1"/>
        <v>10</v>
      </c>
      <c r="R18" s="72">
        <f t="shared" si="1"/>
        <v>5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3">
        <f t="shared" si="1"/>
        <v>0</v>
      </c>
      <c r="W18" s="47"/>
      <c r="X18" s="49"/>
      <c r="Y18" s="49"/>
      <c r="Z18" s="49"/>
      <c r="AA18" s="49"/>
      <c r="AB18" s="46"/>
      <c r="AC18" s="47">
        <v>10</v>
      </c>
      <c r="AD18" s="16">
        <v>5</v>
      </c>
      <c r="AE18" s="49"/>
      <c r="AF18" s="49"/>
      <c r="AG18" s="49"/>
      <c r="AH18" s="50"/>
      <c r="AI18" s="119" t="s">
        <v>49</v>
      </c>
      <c r="AJ18" s="116" t="s">
        <v>62</v>
      </c>
      <c r="AK18" s="1"/>
    </row>
    <row r="19" spans="1:37" ht="12.75">
      <c r="A19" s="69">
        <v>12</v>
      </c>
      <c r="B19" s="122" t="s">
        <v>89</v>
      </c>
      <c r="C19" s="16"/>
      <c r="D19" s="49"/>
      <c r="E19" s="50"/>
      <c r="F19" s="47">
        <v>0.6</v>
      </c>
      <c r="G19" s="15"/>
      <c r="H19" s="50"/>
      <c r="I19" s="70">
        <f t="shared" si="2"/>
        <v>0.6</v>
      </c>
      <c r="J19" s="74">
        <f t="shared" si="2"/>
        <v>0</v>
      </c>
      <c r="K19" s="91">
        <f t="shared" si="2"/>
        <v>0</v>
      </c>
      <c r="L19" s="69">
        <f t="shared" si="0"/>
        <v>0.6</v>
      </c>
      <c r="M19" s="52"/>
      <c r="N19" s="48" t="s">
        <v>58</v>
      </c>
      <c r="O19" s="109">
        <f t="shared" si="3"/>
        <v>15</v>
      </c>
      <c r="P19" s="58">
        <f>SUM(Q19:V19)</f>
        <v>15</v>
      </c>
      <c r="Q19" s="71">
        <f t="shared" si="1"/>
        <v>10</v>
      </c>
      <c r="R19" s="72">
        <f t="shared" si="1"/>
        <v>5</v>
      </c>
      <c r="S19" s="72">
        <f t="shared" si="1"/>
        <v>0</v>
      </c>
      <c r="T19" s="72">
        <f t="shared" si="1"/>
        <v>0</v>
      </c>
      <c r="U19" s="72">
        <f t="shared" si="1"/>
        <v>0</v>
      </c>
      <c r="V19" s="73">
        <f t="shared" si="1"/>
        <v>0</v>
      </c>
      <c r="W19" s="47"/>
      <c r="X19" s="49"/>
      <c r="Y19" s="49"/>
      <c r="Z19" s="49"/>
      <c r="AA19" s="49"/>
      <c r="AB19" s="46"/>
      <c r="AC19" s="47">
        <v>10</v>
      </c>
      <c r="AD19" s="16">
        <v>5</v>
      </c>
      <c r="AE19" s="49"/>
      <c r="AF19" s="49"/>
      <c r="AG19" s="49"/>
      <c r="AH19" s="50"/>
      <c r="AI19" s="118" t="s">
        <v>173</v>
      </c>
      <c r="AJ19" s="117" t="s">
        <v>172</v>
      </c>
      <c r="AK19" s="1"/>
    </row>
    <row r="20" spans="1:37" ht="12.75">
      <c r="A20" s="69">
        <v>13</v>
      </c>
      <c r="B20" s="114" t="s">
        <v>90</v>
      </c>
      <c r="C20" s="130"/>
      <c r="D20" s="49"/>
      <c r="E20" s="50"/>
      <c r="F20" s="47">
        <v>1</v>
      </c>
      <c r="G20" s="15"/>
      <c r="H20" s="50"/>
      <c r="I20" s="70">
        <f t="shared" si="2"/>
        <v>1</v>
      </c>
      <c r="J20" s="74">
        <f t="shared" si="2"/>
        <v>0</v>
      </c>
      <c r="K20" s="91">
        <f t="shared" si="2"/>
        <v>0</v>
      </c>
      <c r="L20" s="69">
        <f t="shared" si="0"/>
        <v>1</v>
      </c>
      <c r="M20" s="52"/>
      <c r="N20" s="48" t="s">
        <v>56</v>
      </c>
      <c r="O20" s="109">
        <f t="shared" si="3"/>
        <v>20</v>
      </c>
      <c r="P20" s="58">
        <f t="shared" si="4"/>
        <v>25</v>
      </c>
      <c r="Q20" s="71">
        <f t="shared" si="1"/>
        <v>10</v>
      </c>
      <c r="R20" s="72">
        <f t="shared" si="1"/>
        <v>10</v>
      </c>
      <c r="S20" s="72">
        <f t="shared" si="1"/>
        <v>0</v>
      </c>
      <c r="T20" s="72">
        <f t="shared" si="1"/>
        <v>0</v>
      </c>
      <c r="U20" s="72">
        <f t="shared" si="1"/>
        <v>5</v>
      </c>
      <c r="V20" s="73">
        <f t="shared" si="1"/>
        <v>0</v>
      </c>
      <c r="W20" s="47"/>
      <c r="X20" s="49"/>
      <c r="Y20" s="49"/>
      <c r="Z20" s="49"/>
      <c r="AA20" s="49"/>
      <c r="AB20" s="46"/>
      <c r="AC20" s="47">
        <v>10</v>
      </c>
      <c r="AD20" s="16">
        <v>10</v>
      </c>
      <c r="AE20" s="16"/>
      <c r="AF20" s="16"/>
      <c r="AG20" s="49">
        <v>5</v>
      </c>
      <c r="AH20" s="50"/>
      <c r="AI20" s="118" t="s">
        <v>52</v>
      </c>
      <c r="AJ20" s="117" t="s">
        <v>64</v>
      </c>
      <c r="AK20" s="1"/>
    </row>
    <row r="21" spans="1:37" ht="12.75">
      <c r="A21" s="69">
        <v>14</v>
      </c>
      <c r="B21" s="114" t="s">
        <v>91</v>
      </c>
      <c r="C21" s="16"/>
      <c r="D21" s="49"/>
      <c r="E21" s="50"/>
      <c r="F21" s="47">
        <v>1</v>
      </c>
      <c r="G21" s="49">
        <v>1</v>
      </c>
      <c r="H21" s="50"/>
      <c r="I21" s="70">
        <f t="shared" si="2"/>
        <v>1</v>
      </c>
      <c r="J21" s="74">
        <f t="shared" si="2"/>
        <v>1</v>
      </c>
      <c r="K21" s="91">
        <f t="shared" si="2"/>
        <v>0</v>
      </c>
      <c r="L21" s="69">
        <f t="shared" si="0"/>
        <v>2</v>
      </c>
      <c r="M21" s="52"/>
      <c r="N21" s="48" t="s">
        <v>58</v>
      </c>
      <c r="O21" s="109">
        <f t="shared" si="3"/>
        <v>40</v>
      </c>
      <c r="P21" s="58">
        <f t="shared" si="4"/>
        <v>50</v>
      </c>
      <c r="Q21" s="71">
        <f t="shared" si="1"/>
        <v>10</v>
      </c>
      <c r="R21" s="72">
        <f t="shared" si="1"/>
        <v>10</v>
      </c>
      <c r="S21" s="72">
        <f t="shared" si="1"/>
        <v>0</v>
      </c>
      <c r="T21" s="72">
        <f t="shared" si="1"/>
        <v>20</v>
      </c>
      <c r="U21" s="72">
        <f t="shared" si="1"/>
        <v>10</v>
      </c>
      <c r="V21" s="73">
        <f t="shared" si="1"/>
        <v>0</v>
      </c>
      <c r="W21" s="47"/>
      <c r="X21" s="16"/>
      <c r="Y21" s="16"/>
      <c r="Z21" s="16"/>
      <c r="AA21" s="49"/>
      <c r="AB21" s="46"/>
      <c r="AC21" s="47">
        <v>10</v>
      </c>
      <c r="AD21" s="16">
        <v>10</v>
      </c>
      <c r="AE21" s="16"/>
      <c r="AF21" s="16">
        <v>20</v>
      </c>
      <c r="AG21" s="49">
        <v>10</v>
      </c>
      <c r="AH21" s="50"/>
      <c r="AI21" s="118" t="s">
        <v>92</v>
      </c>
      <c r="AJ21" s="111" t="s">
        <v>174</v>
      </c>
      <c r="AK21" s="1"/>
    </row>
    <row r="22" spans="1:37" ht="12.75">
      <c r="A22" s="69">
        <v>15</v>
      </c>
      <c r="B22" s="114" t="s">
        <v>93</v>
      </c>
      <c r="C22" s="16"/>
      <c r="D22" s="49"/>
      <c r="E22" s="50"/>
      <c r="F22" s="47"/>
      <c r="G22" s="49"/>
      <c r="H22" s="50"/>
      <c r="I22" s="70">
        <f t="shared" si="2"/>
        <v>0</v>
      </c>
      <c r="J22" s="74">
        <f t="shared" si="2"/>
        <v>0</v>
      </c>
      <c r="K22" s="91">
        <f t="shared" si="2"/>
        <v>0</v>
      </c>
      <c r="L22" s="69">
        <f t="shared" si="0"/>
        <v>0</v>
      </c>
      <c r="M22" s="52"/>
      <c r="N22" s="48" t="s">
        <v>58</v>
      </c>
      <c r="O22" s="109">
        <f t="shared" si="3"/>
        <v>5</v>
      </c>
      <c r="P22" s="58">
        <f t="shared" si="4"/>
        <v>5</v>
      </c>
      <c r="Q22" s="71">
        <f t="shared" si="1"/>
        <v>5</v>
      </c>
      <c r="R22" s="72">
        <f t="shared" si="1"/>
        <v>0</v>
      </c>
      <c r="S22" s="72">
        <f t="shared" si="1"/>
        <v>0</v>
      </c>
      <c r="T22" s="72">
        <f t="shared" si="1"/>
        <v>0</v>
      </c>
      <c r="U22" s="72">
        <f t="shared" si="1"/>
        <v>0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5</v>
      </c>
      <c r="AD22" s="16"/>
      <c r="AE22" s="16"/>
      <c r="AF22" s="16"/>
      <c r="AG22" s="49"/>
      <c r="AH22" s="50"/>
      <c r="AI22" s="120" t="s">
        <v>50</v>
      </c>
      <c r="AJ22" s="30" t="s">
        <v>67</v>
      </c>
      <c r="AK22" s="1"/>
    </row>
    <row r="23" spans="1:37" ht="12.75">
      <c r="A23" s="69">
        <v>16</v>
      </c>
      <c r="B23" s="114" t="s">
        <v>94</v>
      </c>
      <c r="C23" s="129">
        <v>2</v>
      </c>
      <c r="D23" s="49">
        <v>1</v>
      </c>
      <c r="E23" s="50"/>
      <c r="F23" s="47">
        <v>2</v>
      </c>
      <c r="G23" s="15">
        <v>1</v>
      </c>
      <c r="H23" s="46"/>
      <c r="I23" s="70">
        <f t="shared" si="2"/>
        <v>4</v>
      </c>
      <c r="J23" s="74">
        <f t="shared" si="2"/>
        <v>2</v>
      </c>
      <c r="K23" s="91">
        <f t="shared" si="2"/>
        <v>0</v>
      </c>
      <c r="L23" s="69">
        <f t="shared" si="0"/>
        <v>6</v>
      </c>
      <c r="M23" s="52" t="s">
        <v>58</v>
      </c>
      <c r="N23" s="48" t="s">
        <v>58</v>
      </c>
      <c r="O23" s="109">
        <f t="shared" si="3"/>
        <v>180</v>
      </c>
      <c r="P23" s="58">
        <f t="shared" si="4"/>
        <v>180</v>
      </c>
      <c r="Q23" s="71">
        <f t="shared" si="1"/>
        <v>40</v>
      </c>
      <c r="R23" s="72">
        <f t="shared" si="1"/>
        <v>0</v>
      </c>
      <c r="S23" s="72">
        <f t="shared" si="1"/>
        <v>0</v>
      </c>
      <c r="T23" s="72">
        <f t="shared" si="1"/>
        <v>140</v>
      </c>
      <c r="U23" s="72">
        <f t="shared" si="1"/>
        <v>0</v>
      </c>
      <c r="V23" s="73">
        <f t="shared" si="1"/>
        <v>0</v>
      </c>
      <c r="W23" s="47">
        <v>20</v>
      </c>
      <c r="X23" s="49"/>
      <c r="Y23" s="49"/>
      <c r="Z23" s="49">
        <v>70</v>
      </c>
      <c r="AA23" s="49"/>
      <c r="AB23" s="46"/>
      <c r="AC23" s="47">
        <v>20</v>
      </c>
      <c r="AD23" s="16"/>
      <c r="AE23" s="16"/>
      <c r="AF23" s="16">
        <v>70</v>
      </c>
      <c r="AG23" s="49"/>
      <c r="AH23" s="50"/>
      <c r="AI23" s="128" t="s">
        <v>50</v>
      </c>
      <c r="AJ23" s="30" t="s">
        <v>67</v>
      </c>
      <c r="AK23" s="1"/>
    </row>
    <row r="24" spans="1:37" ht="13.5" thickBot="1">
      <c r="A24" s="69">
        <v>17</v>
      </c>
      <c r="B24" s="114" t="s">
        <v>95</v>
      </c>
      <c r="C24" s="16">
        <v>1</v>
      </c>
      <c r="D24" s="49"/>
      <c r="E24" s="50"/>
      <c r="F24" s="47">
        <v>1</v>
      </c>
      <c r="G24" s="50"/>
      <c r="H24" s="46"/>
      <c r="I24" s="70">
        <f t="shared" si="2"/>
        <v>2</v>
      </c>
      <c r="J24" s="74">
        <f t="shared" si="2"/>
        <v>0</v>
      </c>
      <c r="K24" s="91">
        <f t="shared" si="2"/>
        <v>0</v>
      </c>
      <c r="L24" s="69">
        <f t="shared" si="0"/>
        <v>2</v>
      </c>
      <c r="M24" s="52" t="s">
        <v>58</v>
      </c>
      <c r="N24" s="48" t="s">
        <v>58</v>
      </c>
      <c r="O24" s="109">
        <f t="shared" si="3"/>
        <v>50</v>
      </c>
      <c r="P24" s="58">
        <f t="shared" si="4"/>
        <v>50</v>
      </c>
      <c r="Q24" s="71">
        <f aca="true" t="shared" si="5" ref="Q24:V33">W24+AC24</f>
        <v>0</v>
      </c>
      <c r="R24" s="72">
        <f t="shared" si="5"/>
        <v>0</v>
      </c>
      <c r="S24" s="72">
        <f t="shared" si="5"/>
        <v>0</v>
      </c>
      <c r="T24" s="72">
        <f t="shared" si="5"/>
        <v>50</v>
      </c>
      <c r="U24" s="72">
        <f t="shared" si="5"/>
        <v>0</v>
      </c>
      <c r="V24" s="73">
        <f t="shared" si="5"/>
        <v>0</v>
      </c>
      <c r="W24" s="47"/>
      <c r="X24" s="49"/>
      <c r="Y24" s="49"/>
      <c r="Z24" s="49">
        <v>25</v>
      </c>
      <c r="AA24" s="49"/>
      <c r="AB24" s="46"/>
      <c r="AC24" s="47"/>
      <c r="AD24" s="16"/>
      <c r="AE24" s="16"/>
      <c r="AF24" s="16">
        <v>25</v>
      </c>
      <c r="AG24" s="49"/>
      <c r="AH24" s="50"/>
      <c r="AI24" s="128" t="s">
        <v>53</v>
      </c>
      <c r="AJ24" s="41" t="s">
        <v>65</v>
      </c>
      <c r="AK24" s="1"/>
    </row>
    <row r="25" spans="1:37" ht="12.75">
      <c r="A25" s="69">
        <v>18</v>
      </c>
      <c r="B25" s="114" t="s">
        <v>96</v>
      </c>
      <c r="C25" s="16">
        <v>1.2</v>
      </c>
      <c r="D25" s="49"/>
      <c r="E25" s="50"/>
      <c r="F25" s="47">
        <v>1.2</v>
      </c>
      <c r="G25" s="49"/>
      <c r="H25" s="46"/>
      <c r="I25" s="70">
        <f t="shared" si="2"/>
        <v>2.4</v>
      </c>
      <c r="J25" s="74">
        <f t="shared" si="2"/>
        <v>0</v>
      </c>
      <c r="K25" s="91">
        <f t="shared" si="2"/>
        <v>0</v>
      </c>
      <c r="L25" s="69">
        <f t="shared" si="0"/>
        <v>2.4</v>
      </c>
      <c r="M25" s="53" t="s">
        <v>58</v>
      </c>
      <c r="N25" s="48" t="s">
        <v>56</v>
      </c>
      <c r="O25" s="109">
        <f t="shared" si="3"/>
        <v>60</v>
      </c>
      <c r="P25" s="58">
        <f t="shared" si="4"/>
        <v>60</v>
      </c>
      <c r="Q25" s="71">
        <f t="shared" si="5"/>
        <v>30</v>
      </c>
      <c r="R25" s="72">
        <f t="shared" si="5"/>
        <v>0</v>
      </c>
      <c r="S25" s="72">
        <f t="shared" si="5"/>
        <v>30</v>
      </c>
      <c r="T25" s="72">
        <f t="shared" si="5"/>
        <v>0</v>
      </c>
      <c r="U25" s="72">
        <f t="shared" si="5"/>
        <v>0</v>
      </c>
      <c r="V25" s="73">
        <f t="shared" si="5"/>
        <v>0</v>
      </c>
      <c r="W25" s="47">
        <v>30</v>
      </c>
      <c r="X25" s="49"/>
      <c r="Y25" s="49"/>
      <c r="Z25" s="49"/>
      <c r="AA25" s="49"/>
      <c r="AB25" s="46"/>
      <c r="AC25" s="47"/>
      <c r="AD25" s="16"/>
      <c r="AE25" s="16">
        <v>30</v>
      </c>
      <c r="AF25" s="16"/>
      <c r="AG25" s="49"/>
      <c r="AH25" s="46"/>
      <c r="AI25" s="128" t="s">
        <v>50</v>
      </c>
      <c r="AJ25" s="30" t="s">
        <v>67</v>
      </c>
      <c r="AK25" s="1"/>
    </row>
    <row r="26" spans="1:37" ht="12.75">
      <c r="A26" s="69">
        <v>19</v>
      </c>
      <c r="B26" s="114" t="s">
        <v>97</v>
      </c>
      <c r="C26" s="16">
        <v>1</v>
      </c>
      <c r="D26" s="49">
        <v>1</v>
      </c>
      <c r="E26" s="50"/>
      <c r="F26" s="47"/>
      <c r="G26" s="49"/>
      <c r="H26" s="46"/>
      <c r="I26" s="70">
        <f t="shared" si="2"/>
        <v>1</v>
      </c>
      <c r="J26" s="74">
        <f t="shared" si="2"/>
        <v>1</v>
      </c>
      <c r="K26" s="91">
        <f t="shared" si="2"/>
        <v>0</v>
      </c>
      <c r="L26" s="69">
        <f t="shared" si="0"/>
        <v>2</v>
      </c>
      <c r="M26" s="52" t="s">
        <v>58</v>
      </c>
      <c r="N26" s="48"/>
      <c r="O26" s="109">
        <f t="shared" si="3"/>
        <v>45</v>
      </c>
      <c r="P26" s="58">
        <f t="shared" si="4"/>
        <v>50</v>
      </c>
      <c r="Q26" s="71">
        <f t="shared" si="5"/>
        <v>30</v>
      </c>
      <c r="R26" s="72">
        <f t="shared" si="5"/>
        <v>15</v>
      </c>
      <c r="S26" s="72">
        <f t="shared" si="5"/>
        <v>0</v>
      </c>
      <c r="T26" s="72">
        <f t="shared" si="5"/>
        <v>0</v>
      </c>
      <c r="U26" s="72">
        <f t="shared" si="5"/>
        <v>5</v>
      </c>
      <c r="V26" s="73">
        <f t="shared" si="5"/>
        <v>0</v>
      </c>
      <c r="W26" s="47">
        <v>30</v>
      </c>
      <c r="X26" s="49">
        <v>15</v>
      </c>
      <c r="Y26" s="49"/>
      <c r="Z26" s="49"/>
      <c r="AA26" s="49">
        <v>5</v>
      </c>
      <c r="AB26" s="46"/>
      <c r="AC26" s="47"/>
      <c r="AD26" s="16"/>
      <c r="AE26" s="16"/>
      <c r="AF26" s="16"/>
      <c r="AG26" s="49"/>
      <c r="AH26" s="46"/>
      <c r="AI26" s="128" t="s">
        <v>50</v>
      </c>
      <c r="AJ26" s="30" t="s">
        <v>67</v>
      </c>
      <c r="AK26" s="1"/>
    </row>
    <row r="27" spans="1:37" ht="12.75">
      <c r="A27" s="69">
        <v>20</v>
      </c>
      <c r="B27" s="114" t="s">
        <v>98</v>
      </c>
      <c r="C27" s="130">
        <v>2</v>
      </c>
      <c r="D27" s="49">
        <v>1</v>
      </c>
      <c r="E27" s="50"/>
      <c r="F27" s="47">
        <v>2</v>
      </c>
      <c r="G27" s="15">
        <v>1</v>
      </c>
      <c r="H27" s="46"/>
      <c r="I27" s="70">
        <f t="shared" si="2"/>
        <v>4</v>
      </c>
      <c r="J27" s="74">
        <f t="shared" si="2"/>
        <v>2</v>
      </c>
      <c r="K27" s="91">
        <f t="shared" si="2"/>
        <v>0</v>
      </c>
      <c r="L27" s="69">
        <f t="shared" si="0"/>
        <v>6</v>
      </c>
      <c r="M27" s="52" t="s">
        <v>58</v>
      </c>
      <c r="N27" s="48" t="s">
        <v>58</v>
      </c>
      <c r="O27" s="109">
        <f t="shared" si="3"/>
        <v>120</v>
      </c>
      <c r="P27" s="58">
        <f t="shared" si="4"/>
        <v>150</v>
      </c>
      <c r="Q27" s="71">
        <f t="shared" si="5"/>
        <v>30</v>
      </c>
      <c r="R27" s="72">
        <f t="shared" si="5"/>
        <v>0</v>
      </c>
      <c r="S27" s="72">
        <f t="shared" si="5"/>
        <v>30</v>
      </c>
      <c r="T27" s="72">
        <f t="shared" si="5"/>
        <v>60</v>
      </c>
      <c r="U27" s="72">
        <f t="shared" si="5"/>
        <v>30</v>
      </c>
      <c r="V27" s="73">
        <f t="shared" si="5"/>
        <v>0</v>
      </c>
      <c r="W27" s="47">
        <v>30</v>
      </c>
      <c r="X27" s="49"/>
      <c r="Y27" s="49">
        <v>30</v>
      </c>
      <c r="Z27" s="49"/>
      <c r="AA27" s="49">
        <v>15</v>
      </c>
      <c r="AB27" s="46"/>
      <c r="AC27" s="47"/>
      <c r="AD27" s="16"/>
      <c r="AE27" s="16"/>
      <c r="AF27" s="16">
        <v>60</v>
      </c>
      <c r="AG27" s="49">
        <v>15</v>
      </c>
      <c r="AH27" s="50"/>
      <c r="AI27" s="128" t="s">
        <v>57</v>
      </c>
      <c r="AJ27" s="51" t="s">
        <v>66</v>
      </c>
      <c r="AK27" s="1"/>
    </row>
    <row r="28" spans="1:37" ht="12.75">
      <c r="A28" s="69">
        <v>21</v>
      </c>
      <c r="B28" s="114" t="s">
        <v>99</v>
      </c>
      <c r="C28" s="16">
        <v>1.2</v>
      </c>
      <c r="D28" s="49"/>
      <c r="E28" s="50"/>
      <c r="F28" s="47">
        <v>1.2</v>
      </c>
      <c r="G28" s="15"/>
      <c r="H28" s="46"/>
      <c r="I28" s="70">
        <f t="shared" si="2"/>
        <v>2.4</v>
      </c>
      <c r="J28" s="74">
        <f t="shared" si="2"/>
        <v>0</v>
      </c>
      <c r="K28" s="91">
        <f t="shared" si="2"/>
        <v>0</v>
      </c>
      <c r="L28" s="69">
        <f t="shared" si="0"/>
        <v>2.4</v>
      </c>
      <c r="M28" s="52" t="s">
        <v>58</v>
      </c>
      <c r="N28" s="48" t="s">
        <v>58</v>
      </c>
      <c r="O28" s="109">
        <f t="shared" si="3"/>
        <v>60</v>
      </c>
      <c r="P28" s="58">
        <f t="shared" si="4"/>
        <v>60</v>
      </c>
      <c r="Q28" s="71">
        <f t="shared" si="5"/>
        <v>0</v>
      </c>
      <c r="R28" s="72">
        <f t="shared" si="5"/>
        <v>60</v>
      </c>
      <c r="S28" s="72">
        <f t="shared" si="5"/>
        <v>0</v>
      </c>
      <c r="T28" s="72">
        <f t="shared" si="5"/>
        <v>0</v>
      </c>
      <c r="U28" s="72">
        <f t="shared" si="5"/>
        <v>0</v>
      </c>
      <c r="V28" s="73">
        <f t="shared" si="5"/>
        <v>0</v>
      </c>
      <c r="W28" s="47"/>
      <c r="X28" s="49">
        <v>30</v>
      </c>
      <c r="Y28" s="49"/>
      <c r="Z28" s="49"/>
      <c r="AA28" s="49"/>
      <c r="AB28" s="46"/>
      <c r="AC28" s="47"/>
      <c r="AD28" s="16">
        <v>30</v>
      </c>
      <c r="AE28" s="16"/>
      <c r="AF28" s="16"/>
      <c r="AG28" s="49"/>
      <c r="AH28" s="50"/>
      <c r="AI28" s="115" t="s">
        <v>54</v>
      </c>
      <c r="AJ28" s="8" t="s">
        <v>68</v>
      </c>
      <c r="AK28" s="1"/>
    </row>
    <row r="29" spans="1:37" ht="13.5" thickBot="1">
      <c r="A29" s="69">
        <v>22</v>
      </c>
      <c r="B29" s="114" t="s">
        <v>100</v>
      </c>
      <c r="C29" s="16"/>
      <c r="D29" s="49">
        <v>0.6</v>
      </c>
      <c r="E29" s="50"/>
      <c r="F29" s="47"/>
      <c r="G29" s="15">
        <v>0.6</v>
      </c>
      <c r="H29" s="46"/>
      <c r="I29" s="70">
        <f t="shared" si="2"/>
        <v>0</v>
      </c>
      <c r="J29" s="74">
        <f t="shared" si="2"/>
        <v>1.2</v>
      </c>
      <c r="K29" s="91">
        <f t="shared" si="2"/>
        <v>0</v>
      </c>
      <c r="L29" s="69">
        <f t="shared" si="0"/>
        <v>1.2</v>
      </c>
      <c r="M29" s="52" t="s">
        <v>58</v>
      </c>
      <c r="N29" s="48" t="s">
        <v>58</v>
      </c>
      <c r="O29" s="109">
        <f t="shared" si="3"/>
        <v>30</v>
      </c>
      <c r="P29" s="58">
        <f t="shared" si="4"/>
        <v>30</v>
      </c>
      <c r="Q29" s="71">
        <f t="shared" si="5"/>
        <v>0</v>
      </c>
      <c r="R29" s="72">
        <f t="shared" si="5"/>
        <v>0</v>
      </c>
      <c r="S29" s="72">
        <f t="shared" si="5"/>
        <v>30</v>
      </c>
      <c r="T29" s="72">
        <f t="shared" si="5"/>
        <v>0</v>
      </c>
      <c r="U29" s="72">
        <f t="shared" si="5"/>
        <v>0</v>
      </c>
      <c r="V29" s="73">
        <f t="shared" si="5"/>
        <v>0</v>
      </c>
      <c r="W29" s="47"/>
      <c r="X29" s="49"/>
      <c r="Y29" s="49">
        <v>15</v>
      </c>
      <c r="Z29" s="49"/>
      <c r="AA29" s="49"/>
      <c r="AB29" s="46"/>
      <c r="AC29" s="47"/>
      <c r="AD29" s="16"/>
      <c r="AE29" s="16">
        <v>15</v>
      </c>
      <c r="AF29" s="16"/>
      <c r="AG29" s="49"/>
      <c r="AH29" s="50"/>
      <c r="AI29" s="115" t="s">
        <v>101</v>
      </c>
      <c r="AJ29" s="8" t="s">
        <v>69</v>
      </c>
      <c r="AK29" s="1"/>
    </row>
    <row r="30" spans="1:37" ht="13.5" thickBot="1">
      <c r="A30" s="69">
        <v>23</v>
      </c>
      <c r="B30" s="114" t="s">
        <v>102</v>
      </c>
      <c r="C30" s="16">
        <v>0.5</v>
      </c>
      <c r="D30" s="49"/>
      <c r="E30" s="46"/>
      <c r="F30" s="16"/>
      <c r="G30" s="49"/>
      <c r="H30" s="50"/>
      <c r="I30" s="70">
        <f t="shared" si="2"/>
        <v>0.5</v>
      </c>
      <c r="J30" s="74">
        <f t="shared" si="2"/>
        <v>0</v>
      </c>
      <c r="K30" s="91">
        <f t="shared" si="2"/>
        <v>0</v>
      </c>
      <c r="L30" s="69">
        <f t="shared" si="0"/>
        <v>0.5</v>
      </c>
      <c r="M30" s="52" t="s">
        <v>56</v>
      </c>
      <c r="N30" s="48"/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5"/>
        <v>10</v>
      </c>
      <c r="S30" s="72">
        <f t="shared" si="5"/>
        <v>0</v>
      </c>
      <c r="T30" s="72">
        <f t="shared" si="5"/>
        <v>0</v>
      </c>
      <c r="U30" s="72">
        <f t="shared" si="5"/>
        <v>5</v>
      </c>
      <c r="V30" s="73">
        <f t="shared" si="5"/>
        <v>0</v>
      </c>
      <c r="W30" s="47">
        <v>10</v>
      </c>
      <c r="X30" s="49">
        <v>10</v>
      </c>
      <c r="Y30" s="49"/>
      <c r="Z30" s="49"/>
      <c r="AA30" s="49">
        <v>5</v>
      </c>
      <c r="AB30" s="46"/>
      <c r="AC30" s="16"/>
      <c r="AD30" s="49"/>
      <c r="AE30" s="49"/>
      <c r="AF30" s="49"/>
      <c r="AG30" s="49"/>
      <c r="AH30" s="50"/>
      <c r="AI30" s="115" t="s">
        <v>49</v>
      </c>
      <c r="AJ30" s="116" t="s">
        <v>62</v>
      </c>
      <c r="AK30" s="1"/>
    </row>
    <row r="31" spans="1:37" ht="24.75" thickBot="1">
      <c r="A31" s="69">
        <v>24</v>
      </c>
      <c r="B31" s="113" t="s">
        <v>103</v>
      </c>
      <c r="C31" s="131">
        <v>1</v>
      </c>
      <c r="D31" s="49"/>
      <c r="E31" s="50"/>
      <c r="F31" s="47"/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 t="s">
        <v>58</v>
      </c>
      <c r="N31" s="48"/>
      <c r="O31" s="109">
        <f t="shared" si="3"/>
        <v>20</v>
      </c>
      <c r="P31" s="58">
        <f t="shared" si="4"/>
        <v>25</v>
      </c>
      <c r="Q31" s="71">
        <f t="shared" si="5"/>
        <v>10</v>
      </c>
      <c r="R31" s="72">
        <f t="shared" si="5"/>
        <v>10</v>
      </c>
      <c r="S31" s="72">
        <f t="shared" si="5"/>
        <v>0</v>
      </c>
      <c r="T31" s="72">
        <f t="shared" si="5"/>
        <v>0</v>
      </c>
      <c r="U31" s="72">
        <f t="shared" si="5"/>
        <v>5</v>
      </c>
      <c r="V31" s="73">
        <f t="shared" si="5"/>
        <v>0</v>
      </c>
      <c r="W31" s="47">
        <v>10</v>
      </c>
      <c r="X31" s="49">
        <v>10</v>
      </c>
      <c r="Y31" s="49"/>
      <c r="Z31" s="49"/>
      <c r="AA31" s="49">
        <v>5</v>
      </c>
      <c r="AB31" s="46"/>
      <c r="AC31" s="16"/>
      <c r="AD31" s="16"/>
      <c r="AE31" s="16"/>
      <c r="AF31" s="16"/>
      <c r="AG31" s="49"/>
      <c r="AH31" s="50"/>
      <c r="AI31" s="115" t="s">
        <v>49</v>
      </c>
      <c r="AJ31" s="116" t="s">
        <v>62</v>
      </c>
      <c r="AK31" s="1"/>
    </row>
    <row r="32" spans="1:37" ht="13.5" thickBot="1">
      <c r="A32" s="69">
        <v>25</v>
      </c>
      <c r="B32" s="113" t="s">
        <v>193</v>
      </c>
      <c r="C32" s="131">
        <v>1</v>
      </c>
      <c r="D32" s="49"/>
      <c r="E32" s="50"/>
      <c r="F32" s="47"/>
      <c r="G32" s="49"/>
      <c r="H32" s="46"/>
      <c r="I32" s="70">
        <f t="shared" si="2"/>
        <v>1</v>
      </c>
      <c r="J32" s="74"/>
      <c r="K32" s="91"/>
      <c r="L32" s="69"/>
      <c r="M32" s="52" t="s">
        <v>56</v>
      </c>
      <c r="N32" s="48"/>
      <c r="O32" s="109">
        <v>40</v>
      </c>
      <c r="P32" s="58">
        <v>20</v>
      </c>
      <c r="Q32" s="71">
        <v>10</v>
      </c>
      <c r="R32" s="72"/>
      <c r="S32" s="72"/>
      <c r="T32" s="72"/>
      <c r="U32" s="72">
        <v>10</v>
      </c>
      <c r="V32" s="73"/>
      <c r="W32" s="47"/>
      <c r="X32" s="49"/>
      <c r="Y32" s="49"/>
      <c r="Z32" s="49"/>
      <c r="AA32" s="49"/>
      <c r="AB32" s="46"/>
      <c r="AC32" s="16"/>
      <c r="AD32" s="16"/>
      <c r="AE32" s="16"/>
      <c r="AF32" s="16"/>
      <c r="AG32" s="49"/>
      <c r="AH32" s="50"/>
      <c r="AI32" s="115" t="s">
        <v>49</v>
      </c>
      <c r="AJ32" s="116" t="s">
        <v>62</v>
      </c>
      <c r="AK32" s="1"/>
    </row>
    <row r="33" spans="1:37" ht="13.5" thickBot="1">
      <c r="A33" s="69">
        <v>26</v>
      </c>
      <c r="B33" s="113" t="s">
        <v>104</v>
      </c>
      <c r="C33" s="131">
        <v>0.5</v>
      </c>
      <c r="D33" s="49"/>
      <c r="E33" s="50"/>
      <c r="F33" s="47"/>
      <c r="G33" s="49"/>
      <c r="H33" s="46"/>
      <c r="I33" s="70">
        <f t="shared" si="2"/>
        <v>0.5</v>
      </c>
      <c r="J33" s="74">
        <f t="shared" si="2"/>
        <v>0</v>
      </c>
      <c r="K33" s="91">
        <f t="shared" si="2"/>
        <v>0</v>
      </c>
      <c r="L33" s="69">
        <f t="shared" si="0"/>
        <v>0.5</v>
      </c>
      <c r="M33" s="52" t="s">
        <v>58</v>
      </c>
      <c r="N33" s="48"/>
      <c r="O33" s="109">
        <f t="shared" si="3"/>
        <v>20</v>
      </c>
      <c r="P33" s="58">
        <f t="shared" si="4"/>
        <v>25</v>
      </c>
      <c r="Q33" s="71">
        <f t="shared" si="5"/>
        <v>10</v>
      </c>
      <c r="R33" s="72">
        <f t="shared" si="5"/>
        <v>10</v>
      </c>
      <c r="S33" s="72">
        <f t="shared" si="5"/>
        <v>0</v>
      </c>
      <c r="T33" s="72">
        <f t="shared" si="5"/>
        <v>0</v>
      </c>
      <c r="U33" s="72">
        <f t="shared" si="5"/>
        <v>5</v>
      </c>
      <c r="V33" s="73">
        <f t="shared" si="5"/>
        <v>0</v>
      </c>
      <c r="W33" s="47">
        <v>10</v>
      </c>
      <c r="X33" s="49">
        <v>10</v>
      </c>
      <c r="Y33" s="49"/>
      <c r="Z33" s="49"/>
      <c r="AA33" s="49">
        <v>5</v>
      </c>
      <c r="AB33" s="46"/>
      <c r="AC33" s="16"/>
      <c r="AD33" s="16"/>
      <c r="AE33" s="16"/>
      <c r="AF33" s="16"/>
      <c r="AG33" s="49"/>
      <c r="AH33" s="50"/>
      <c r="AI33" s="115" t="s">
        <v>49</v>
      </c>
      <c r="AJ33" s="116" t="s">
        <v>62</v>
      </c>
      <c r="AK33" s="1"/>
    </row>
    <row r="34" spans="1:37" ht="13.5" thickBot="1">
      <c r="A34" s="214" t="s">
        <v>6</v>
      </c>
      <c r="B34" s="215"/>
      <c r="C34" s="34">
        <f aca="true" t="shared" si="6" ref="C34:L34">SUM(C8:C33)</f>
        <v>19.4</v>
      </c>
      <c r="D34" s="35">
        <f t="shared" si="6"/>
        <v>10.6</v>
      </c>
      <c r="E34" s="33">
        <f t="shared" si="6"/>
        <v>0</v>
      </c>
      <c r="F34" s="34">
        <f t="shared" si="6"/>
        <v>18.599999999999998</v>
      </c>
      <c r="G34" s="35">
        <f t="shared" si="6"/>
        <v>11.4</v>
      </c>
      <c r="H34" s="33">
        <f t="shared" si="6"/>
        <v>0</v>
      </c>
      <c r="I34" s="92">
        <f t="shared" si="6"/>
        <v>38</v>
      </c>
      <c r="J34" s="93">
        <f t="shared" si="6"/>
        <v>22</v>
      </c>
      <c r="K34" s="94">
        <f t="shared" si="6"/>
        <v>0</v>
      </c>
      <c r="L34" s="9">
        <f t="shared" si="6"/>
        <v>59</v>
      </c>
      <c r="M34" s="81">
        <f>COUNTIF(M8:M33,"EGZ")</f>
        <v>5</v>
      </c>
      <c r="N34" s="80">
        <f>COUNTIF(N8:N33,"EGZ")</f>
        <v>6</v>
      </c>
      <c r="O34" s="104">
        <f aca="true" t="shared" si="7" ref="O34:AH34">SUM(O8:O33)</f>
        <v>1380</v>
      </c>
      <c r="P34" s="9">
        <f t="shared" si="7"/>
        <v>1550</v>
      </c>
      <c r="Q34" s="80">
        <f t="shared" si="7"/>
        <v>455</v>
      </c>
      <c r="R34" s="81">
        <f t="shared" si="7"/>
        <v>240</v>
      </c>
      <c r="S34" s="81">
        <f t="shared" si="7"/>
        <v>185</v>
      </c>
      <c r="T34" s="81">
        <f t="shared" si="7"/>
        <v>470</v>
      </c>
      <c r="U34" s="81">
        <f t="shared" si="7"/>
        <v>200</v>
      </c>
      <c r="V34" s="82">
        <f t="shared" si="7"/>
        <v>0</v>
      </c>
      <c r="W34" s="82">
        <f t="shared" si="7"/>
        <v>245</v>
      </c>
      <c r="X34" s="82">
        <f t="shared" si="7"/>
        <v>140</v>
      </c>
      <c r="Y34" s="82">
        <f t="shared" si="7"/>
        <v>100</v>
      </c>
      <c r="Z34" s="82">
        <f t="shared" si="7"/>
        <v>175</v>
      </c>
      <c r="AA34" s="82">
        <f t="shared" si="7"/>
        <v>105</v>
      </c>
      <c r="AB34" s="82">
        <f t="shared" si="7"/>
        <v>0</v>
      </c>
      <c r="AC34" s="82">
        <f t="shared" si="7"/>
        <v>200</v>
      </c>
      <c r="AD34" s="82">
        <f t="shared" si="7"/>
        <v>100</v>
      </c>
      <c r="AE34" s="82">
        <f t="shared" si="7"/>
        <v>85</v>
      </c>
      <c r="AF34" s="82">
        <f t="shared" si="7"/>
        <v>295</v>
      </c>
      <c r="AG34" s="82">
        <f t="shared" si="7"/>
        <v>85</v>
      </c>
      <c r="AH34" s="82">
        <f t="shared" si="7"/>
        <v>0</v>
      </c>
      <c r="AI34" s="83"/>
      <c r="AJ34" s="84"/>
      <c r="AK34" s="7"/>
    </row>
    <row r="35" spans="1:37" ht="13.5" thickBot="1">
      <c r="A35" s="2"/>
      <c r="B35" s="9" t="s">
        <v>34</v>
      </c>
      <c r="C35" s="190">
        <f>SUM(C34:E34)</f>
        <v>30</v>
      </c>
      <c r="D35" s="198"/>
      <c r="E35" s="197"/>
      <c r="F35" s="190">
        <f>SUM(F34:H34)</f>
        <v>30</v>
      </c>
      <c r="G35" s="198"/>
      <c r="H35" s="198"/>
      <c r="I35" s="95"/>
      <c r="J35" s="199" t="s">
        <v>43</v>
      </c>
      <c r="K35" s="200"/>
      <c r="L35" s="201"/>
      <c r="M35" s="202" t="s">
        <v>44</v>
      </c>
      <c r="N35" s="203"/>
      <c r="O35" s="106"/>
      <c r="P35" s="26"/>
      <c r="Q35" s="204">
        <f>W35+AC35</f>
        <v>1340</v>
      </c>
      <c r="R35" s="205"/>
      <c r="S35" s="205"/>
      <c r="T35" s="206"/>
      <c r="U35" s="195">
        <f>AA35+AG35</f>
        <v>190</v>
      </c>
      <c r="V35" s="207"/>
      <c r="W35" s="187">
        <f>SUM(W34:Z34)</f>
        <v>660</v>
      </c>
      <c r="X35" s="188"/>
      <c r="Y35" s="188"/>
      <c r="Z35" s="189"/>
      <c r="AA35" s="190">
        <f>SUM(AA34:AB34)</f>
        <v>105</v>
      </c>
      <c r="AB35" s="191"/>
      <c r="AC35" s="187">
        <f>SUM(AC34:AF34)</f>
        <v>680</v>
      </c>
      <c r="AD35" s="188"/>
      <c r="AE35" s="188"/>
      <c r="AF35" s="189"/>
      <c r="AG35" s="190">
        <f>SUM(AG34:AH34)</f>
        <v>85</v>
      </c>
      <c r="AH35" s="191"/>
      <c r="AI35" s="27"/>
      <c r="AJ35" s="28"/>
      <c r="AK35" s="7"/>
    </row>
    <row r="36" spans="1:37" ht="13.5" thickBot="1">
      <c r="A36" s="2"/>
      <c r="B36" s="89"/>
      <c r="C36" s="89"/>
      <c r="D36" s="89"/>
      <c r="E36" s="99"/>
      <c r="F36" s="89"/>
      <c r="G36" s="89"/>
      <c r="H36" s="89"/>
      <c r="I36" s="2"/>
      <c r="J36" s="192" t="s">
        <v>41</v>
      </c>
      <c r="K36" s="193"/>
      <c r="L36" s="193"/>
      <c r="M36" s="193"/>
      <c r="N36" s="194"/>
      <c r="O36" s="105"/>
      <c r="P36" s="26"/>
      <c r="Q36" s="195">
        <f>W36+AC36</f>
        <v>1530</v>
      </c>
      <c r="R36" s="196"/>
      <c r="S36" s="196"/>
      <c r="T36" s="196"/>
      <c r="U36" s="196"/>
      <c r="V36" s="197"/>
      <c r="W36" s="190">
        <f>W35+AA35</f>
        <v>765</v>
      </c>
      <c r="X36" s="196"/>
      <c r="Y36" s="196"/>
      <c r="Z36" s="196"/>
      <c r="AA36" s="196"/>
      <c r="AB36" s="197"/>
      <c r="AC36" s="190">
        <f>AC35+AG35</f>
        <v>765</v>
      </c>
      <c r="AD36" s="198"/>
      <c r="AE36" s="198"/>
      <c r="AF36" s="198"/>
      <c r="AG36" s="198"/>
      <c r="AH36" s="191"/>
      <c r="AI36" s="27"/>
      <c r="AJ36" s="28"/>
      <c r="AK36" s="7"/>
    </row>
    <row r="37" spans="1:37" ht="13.5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6"/>
      <c r="N37" s="26"/>
      <c r="O37" s="26"/>
      <c r="P37" s="26"/>
      <c r="Q37" s="31"/>
      <c r="R37" s="31"/>
      <c r="S37" s="31"/>
      <c r="T37" s="31"/>
      <c r="U37" s="31"/>
      <c r="V37" s="32"/>
      <c r="W37" s="2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7"/>
      <c r="AJ37" s="28"/>
      <c r="AK37" s="7"/>
    </row>
    <row r="38" spans="1:37" ht="12.75">
      <c r="A38" s="181" t="s">
        <v>26</v>
      </c>
      <c r="B38" s="182"/>
      <c r="C38" s="183" t="s">
        <v>27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0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1"/>
    </row>
    <row r="39" spans="1:37" ht="12.75">
      <c r="A39" s="185" t="s">
        <v>46</v>
      </c>
      <c r="B39" s="186"/>
      <c r="C39" s="186" t="s">
        <v>8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85" t="s">
        <v>29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1"/>
    </row>
    <row r="40" spans="1:37" ht="12.75">
      <c r="A40" s="167" t="s">
        <v>38</v>
      </c>
      <c r="B40" s="168"/>
      <c r="C40" s="186" t="s">
        <v>9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8" t="s">
        <v>16</v>
      </c>
      <c r="S40" s="36"/>
      <c r="T40" s="36"/>
      <c r="U40" s="37"/>
      <c r="V40" s="88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1"/>
    </row>
    <row r="41" spans="1:37" ht="13.5" thickBot="1">
      <c r="A41" s="167"/>
      <c r="B41" s="168"/>
      <c r="C41" s="168" t="s">
        <v>12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86" t="s">
        <v>45</v>
      </c>
      <c r="S41" s="39"/>
      <c r="T41" s="39"/>
      <c r="U41" s="40"/>
      <c r="V41" s="8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1"/>
    </row>
    <row r="42" spans="1:37" ht="13.5" thickBot="1">
      <c r="A42" s="169"/>
      <c r="B42" s="170"/>
      <c r="C42" s="171" t="s">
        <v>42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  <c r="R42" s="103"/>
      <c r="S42" s="101"/>
      <c r="T42" s="101"/>
      <c r="U42" s="101"/>
      <c r="V42" s="100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1"/>
    </row>
    <row r="43" spans="1:37" ht="12.75">
      <c r="A43" s="174" t="s">
        <v>22</v>
      </c>
      <c r="B43" s="175"/>
      <c r="C43" s="176" t="s">
        <v>20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6" t="s">
        <v>21</v>
      </c>
      <c r="O43" s="177"/>
      <c r="P43" s="179"/>
      <c r="Q43" s="180"/>
      <c r="R43" s="102"/>
      <c r="S43" s="1"/>
      <c r="T43" s="1"/>
      <c r="U43" s="1"/>
      <c r="V43" s="3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2.75">
      <c r="A44" s="161" t="s">
        <v>17</v>
      </c>
      <c r="B44" s="162"/>
      <c r="C44" s="163">
        <v>15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3">
        <v>15</v>
      </c>
      <c r="O44" s="164"/>
      <c r="P44" s="164"/>
      <c r="Q44" s="166"/>
      <c r="R44" s="4"/>
      <c r="S44" s="1"/>
      <c r="T44" s="1"/>
      <c r="U44" s="1"/>
      <c r="V44" s="5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2.75">
      <c r="A45" s="161" t="s">
        <v>18</v>
      </c>
      <c r="B45" s="162"/>
      <c r="C45" s="163">
        <v>15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3">
        <v>15</v>
      </c>
      <c r="O45" s="164"/>
      <c r="P45" s="164"/>
      <c r="Q45" s="166"/>
      <c r="R45" s="4"/>
      <c r="S45" s="1"/>
      <c r="T45" s="1"/>
      <c r="U45" s="1"/>
      <c r="V45" s="5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3.5" thickBot="1">
      <c r="A46" s="155" t="s">
        <v>19</v>
      </c>
      <c r="B46" s="156"/>
      <c r="C46" s="157">
        <v>0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57">
        <v>0</v>
      </c>
      <c r="O46" s="158"/>
      <c r="P46" s="158"/>
      <c r="Q46" s="160"/>
      <c r="R46" s="4"/>
      <c r="S46" s="1"/>
      <c r="T46" s="1"/>
      <c r="U46" s="1"/>
      <c r="V46" s="5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6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</sheetData>
  <sheetProtection/>
  <mergeCells count="62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34:B34"/>
    <mergeCell ref="C35:E35"/>
    <mergeCell ref="F35:H35"/>
    <mergeCell ref="J35:L35"/>
    <mergeCell ref="M35:N35"/>
    <mergeCell ref="Q35:T35"/>
    <mergeCell ref="U35:V35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A38:B38"/>
    <mergeCell ref="C38:V38"/>
    <mergeCell ref="A39:B39"/>
    <mergeCell ref="C39:Q39"/>
    <mergeCell ref="A40:B40"/>
    <mergeCell ref="C40:Q40"/>
    <mergeCell ref="A41:B41"/>
    <mergeCell ref="C41:Q41"/>
    <mergeCell ref="A42:B42"/>
    <mergeCell ref="C42:Q42"/>
    <mergeCell ref="A43:B43"/>
    <mergeCell ref="C43:M43"/>
    <mergeCell ref="N43:Q43"/>
    <mergeCell ref="A46:B46"/>
    <mergeCell ref="C46:M46"/>
    <mergeCell ref="N46:Q46"/>
    <mergeCell ref="A44:B44"/>
    <mergeCell ref="C44:M44"/>
    <mergeCell ref="N44:Q44"/>
    <mergeCell ref="A45:B45"/>
    <mergeCell ref="C45:M45"/>
    <mergeCell ref="N45:Q4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workbookViewId="0" topLeftCell="A1">
      <selection activeCell="A3" sqref="A3:AH3"/>
      <selection activeCell="A3" sqref="A3:AH3"/>
      <selection activeCell="AA32" sqref="AA32"/>
      <selection activeCell="A1" sqref="A1:B1"/>
    </sheetView>
  </sheetViews>
  <sheetFormatPr defaultColWidth="11.00390625" defaultRowHeight="12.75"/>
  <cols>
    <col min="1" max="1" width="4.625" style="0" customWidth="1"/>
    <col min="2" max="2" width="33.00390625" style="0" customWidth="1"/>
    <col min="3" max="3" width="6.00390625" style="0" customWidth="1"/>
    <col min="4" max="4" width="6.25390625" style="0" customWidth="1"/>
    <col min="5" max="5" width="5.125" style="0" customWidth="1"/>
    <col min="6" max="6" width="5.75390625" style="0" customWidth="1"/>
    <col min="7" max="7" width="5.625" style="0" customWidth="1"/>
    <col min="8" max="8" width="4.625" style="0" customWidth="1"/>
    <col min="9" max="9" width="6.00390625" style="0" customWidth="1"/>
    <col min="10" max="10" width="4.375" style="0" customWidth="1"/>
    <col min="11" max="11" width="4.75390625" style="0" customWidth="1"/>
    <col min="12" max="12" width="5.125" style="0" customWidth="1"/>
    <col min="13" max="13" width="5.25390625" style="0" customWidth="1"/>
    <col min="14" max="14" width="6.25390625" style="0" customWidth="1"/>
    <col min="15" max="15" width="7.625" style="0" customWidth="1"/>
    <col min="16" max="16" width="7.375" style="0" customWidth="1"/>
    <col min="17" max="17" width="6.00390625" style="0" customWidth="1"/>
    <col min="18" max="18" width="5.25390625" style="0" customWidth="1"/>
    <col min="19" max="19" width="5.75390625" style="0" customWidth="1"/>
    <col min="20" max="20" width="5.25390625" style="0" customWidth="1"/>
    <col min="21" max="21" width="5.375" style="0" customWidth="1"/>
    <col min="22" max="22" width="4.125" style="0" customWidth="1"/>
    <col min="23" max="23" width="5.625" style="0" customWidth="1"/>
    <col min="24" max="24" width="4.75390625" style="0" customWidth="1"/>
    <col min="25" max="25" width="5.875" style="0" customWidth="1"/>
    <col min="26" max="26" width="5.625" style="0" customWidth="1"/>
    <col min="27" max="28" width="5.00390625" style="0" customWidth="1"/>
    <col min="29" max="29" width="4.875" style="0" customWidth="1"/>
    <col min="30" max="30" width="5.00390625" style="0" customWidth="1"/>
    <col min="31" max="31" width="4.125" style="0" customWidth="1"/>
    <col min="32" max="32" width="5.75390625" style="0" customWidth="1"/>
    <col min="33" max="33" width="5.875" style="0" customWidth="1"/>
    <col min="34" max="34" width="5.375" style="0" customWidth="1"/>
    <col min="35" max="35" width="25.00390625" style="0" customWidth="1"/>
    <col min="36" max="36" width="28.625" style="0" customWidth="1"/>
  </cols>
  <sheetData>
    <row r="1" spans="1:2" s="1" customFormat="1" ht="12">
      <c r="A1" s="229" t="s">
        <v>39</v>
      </c>
      <c r="B1" s="229"/>
    </row>
    <row r="2" spans="1:36" s="1" customFormat="1" ht="36.75" customHeight="1" thickBot="1">
      <c r="A2" s="230" t="s">
        <v>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54"/>
      <c r="AJ2" s="54"/>
    </row>
    <row r="3" spans="1:36" s="1" customFormat="1" ht="43.5" customHeight="1" thickBot="1">
      <c r="A3" s="253" t="s">
        <v>190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55"/>
      <c r="AJ3" s="56"/>
    </row>
    <row r="4" spans="1:36" s="1" customFormat="1" ht="14.25" customHeight="1" thickBot="1">
      <c r="A4" s="233" t="s">
        <v>23</v>
      </c>
      <c r="B4" s="236" t="s">
        <v>24</v>
      </c>
      <c r="C4" s="216" t="s">
        <v>7</v>
      </c>
      <c r="D4" s="217"/>
      <c r="E4" s="217"/>
      <c r="F4" s="217"/>
      <c r="G4" s="217"/>
      <c r="H4" s="217"/>
      <c r="I4" s="217"/>
      <c r="J4" s="217"/>
      <c r="K4" s="217"/>
      <c r="L4" s="239"/>
      <c r="M4" s="240" t="s">
        <v>10</v>
      </c>
      <c r="N4" s="241"/>
      <c r="O4" s="244" t="s">
        <v>48</v>
      </c>
      <c r="P4" s="247" t="s">
        <v>47</v>
      </c>
      <c r="Q4" s="216" t="s">
        <v>1</v>
      </c>
      <c r="R4" s="217"/>
      <c r="S4" s="217"/>
      <c r="T4" s="217"/>
      <c r="U4" s="217"/>
      <c r="V4" s="218"/>
      <c r="W4" s="216" t="s">
        <v>0</v>
      </c>
      <c r="X4" s="217"/>
      <c r="Y4" s="217"/>
      <c r="Z4" s="217"/>
      <c r="AA4" s="217"/>
      <c r="AB4" s="218"/>
      <c r="AC4" s="216" t="s">
        <v>32</v>
      </c>
      <c r="AD4" s="217"/>
      <c r="AE4" s="217"/>
      <c r="AF4" s="217"/>
      <c r="AG4" s="217"/>
      <c r="AH4" s="218"/>
      <c r="AI4" s="222" t="s">
        <v>31</v>
      </c>
      <c r="AJ4" s="225" t="s">
        <v>25</v>
      </c>
    </row>
    <row r="5" spans="1:36" s="1" customFormat="1" ht="12.75" customHeight="1" thickBot="1">
      <c r="A5" s="234"/>
      <c r="B5" s="237"/>
      <c r="C5" s="190" t="s">
        <v>36</v>
      </c>
      <c r="D5" s="198"/>
      <c r="E5" s="198"/>
      <c r="F5" s="198"/>
      <c r="G5" s="198"/>
      <c r="H5" s="191"/>
      <c r="I5" s="190" t="s">
        <v>35</v>
      </c>
      <c r="J5" s="198"/>
      <c r="K5" s="198"/>
      <c r="L5" s="197"/>
      <c r="M5" s="242"/>
      <c r="N5" s="243"/>
      <c r="O5" s="245"/>
      <c r="P5" s="248"/>
      <c r="Q5" s="250"/>
      <c r="R5" s="251"/>
      <c r="S5" s="251"/>
      <c r="T5" s="251"/>
      <c r="U5" s="251"/>
      <c r="V5" s="252"/>
      <c r="W5" s="219"/>
      <c r="X5" s="220"/>
      <c r="Y5" s="220"/>
      <c r="Z5" s="220"/>
      <c r="AA5" s="220"/>
      <c r="AB5" s="221"/>
      <c r="AC5" s="219"/>
      <c r="AD5" s="220"/>
      <c r="AE5" s="220"/>
      <c r="AF5" s="220"/>
      <c r="AG5" s="220"/>
      <c r="AH5" s="221"/>
      <c r="AI5" s="223"/>
      <c r="AJ5" s="226"/>
    </row>
    <row r="6" spans="1:36" s="1" customFormat="1" ht="12.75" customHeight="1" thickBot="1">
      <c r="A6" s="234"/>
      <c r="B6" s="237"/>
      <c r="C6" s="190" t="s">
        <v>4</v>
      </c>
      <c r="D6" s="198"/>
      <c r="E6" s="197"/>
      <c r="F6" s="190" t="s">
        <v>5</v>
      </c>
      <c r="G6" s="198"/>
      <c r="H6" s="191"/>
      <c r="I6" s="208" t="s">
        <v>37</v>
      </c>
      <c r="J6" s="208" t="s">
        <v>14</v>
      </c>
      <c r="K6" s="208" t="s">
        <v>15</v>
      </c>
      <c r="L6" s="208" t="s">
        <v>40</v>
      </c>
      <c r="M6" s="211" t="s">
        <v>13</v>
      </c>
      <c r="N6" s="212"/>
      <c r="O6" s="245"/>
      <c r="P6" s="248"/>
      <c r="Q6" s="219"/>
      <c r="R6" s="220"/>
      <c r="S6" s="220"/>
      <c r="T6" s="220"/>
      <c r="U6" s="220"/>
      <c r="V6" s="221"/>
      <c r="W6" s="211" t="s">
        <v>30</v>
      </c>
      <c r="X6" s="212"/>
      <c r="Y6" s="212"/>
      <c r="Z6" s="212"/>
      <c r="AA6" s="212"/>
      <c r="AB6" s="213"/>
      <c r="AC6" s="211" t="s">
        <v>30</v>
      </c>
      <c r="AD6" s="212"/>
      <c r="AE6" s="212"/>
      <c r="AF6" s="212"/>
      <c r="AG6" s="212"/>
      <c r="AH6" s="213"/>
      <c r="AI6" s="212"/>
      <c r="AJ6" s="227"/>
    </row>
    <row r="7" spans="1:36" s="1" customFormat="1" ht="12.75" thickBot="1">
      <c r="A7" s="235"/>
      <c r="B7" s="255"/>
      <c r="C7" s="34" t="s">
        <v>37</v>
      </c>
      <c r="D7" s="33" t="s">
        <v>14</v>
      </c>
      <c r="E7" s="33" t="s">
        <v>15</v>
      </c>
      <c r="F7" s="59" t="s">
        <v>37</v>
      </c>
      <c r="G7" s="35" t="s">
        <v>14</v>
      </c>
      <c r="H7" s="33" t="s">
        <v>15</v>
      </c>
      <c r="I7" s="209"/>
      <c r="J7" s="209"/>
      <c r="K7" s="209"/>
      <c r="L7" s="210"/>
      <c r="M7" s="34" t="s">
        <v>4</v>
      </c>
      <c r="N7" s="60" t="s">
        <v>5</v>
      </c>
      <c r="O7" s="246"/>
      <c r="P7" s="249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28</v>
      </c>
      <c r="V7" s="62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28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28</v>
      </c>
      <c r="AH7" s="33" t="s">
        <v>15</v>
      </c>
      <c r="AI7" s="212"/>
      <c r="AJ7" s="228"/>
    </row>
    <row r="8" spans="1:36" s="1" customFormat="1" ht="12">
      <c r="A8" s="123">
        <v>1</v>
      </c>
      <c r="B8" s="113" t="s">
        <v>71</v>
      </c>
      <c r="C8" s="127"/>
      <c r="D8" s="12"/>
      <c r="E8" s="14"/>
      <c r="F8" s="11">
        <v>1</v>
      </c>
      <c r="G8" s="22">
        <v>1</v>
      </c>
      <c r="H8" s="13"/>
      <c r="I8" s="63">
        <f>C8+F8</f>
        <v>1</v>
      </c>
      <c r="J8" s="68">
        <f>D8+G8</f>
        <v>1</v>
      </c>
      <c r="K8" s="64">
        <f>E8+H8</f>
        <v>0</v>
      </c>
      <c r="L8" s="10">
        <f aca="true" t="shared" si="0" ref="L8:L33">SUM(I8:K8)</f>
        <v>2</v>
      </c>
      <c r="M8" s="45"/>
      <c r="N8" s="45" t="s">
        <v>56</v>
      </c>
      <c r="O8" s="108">
        <f>SUM(Q8:T8)</f>
        <v>40</v>
      </c>
      <c r="P8" s="57">
        <f>SUM(Q8:V8)</f>
        <v>50</v>
      </c>
      <c r="Q8" s="65">
        <f aca="true" t="shared" si="1" ref="Q8:V23">W8+AC8</f>
        <v>20</v>
      </c>
      <c r="R8" s="66">
        <f t="shared" si="1"/>
        <v>20</v>
      </c>
      <c r="S8" s="66">
        <f t="shared" si="1"/>
        <v>0</v>
      </c>
      <c r="T8" s="66">
        <f t="shared" si="1"/>
        <v>0</v>
      </c>
      <c r="U8" s="66">
        <f t="shared" si="1"/>
        <v>10</v>
      </c>
      <c r="V8" s="67">
        <f t="shared" si="1"/>
        <v>0</v>
      </c>
      <c r="W8" s="11"/>
      <c r="X8" s="12"/>
      <c r="Y8" s="12"/>
      <c r="Z8" s="12"/>
      <c r="AA8" s="12"/>
      <c r="AB8" s="13"/>
      <c r="AC8" s="11">
        <v>20</v>
      </c>
      <c r="AD8" s="14">
        <v>20</v>
      </c>
      <c r="AE8" s="14"/>
      <c r="AF8" s="14"/>
      <c r="AG8" s="12">
        <v>10</v>
      </c>
      <c r="AH8" s="14"/>
      <c r="AI8" s="118" t="s">
        <v>72</v>
      </c>
      <c r="AJ8" s="116" t="s">
        <v>163</v>
      </c>
    </row>
    <row r="9" spans="1:36" s="1" customFormat="1" ht="12">
      <c r="A9" s="112">
        <v>2</v>
      </c>
      <c r="B9" s="113" t="s">
        <v>73</v>
      </c>
      <c r="C9" s="16">
        <v>1</v>
      </c>
      <c r="D9" s="49">
        <v>1</v>
      </c>
      <c r="E9" s="50"/>
      <c r="F9" s="47"/>
      <c r="G9" s="15"/>
      <c r="H9" s="46"/>
      <c r="I9" s="70">
        <f aca="true" t="shared" si="2" ref="I9:K33">C9+F9</f>
        <v>1</v>
      </c>
      <c r="J9" s="74">
        <f t="shared" si="2"/>
        <v>1</v>
      </c>
      <c r="K9" s="91">
        <f>E9+H9</f>
        <v>0</v>
      </c>
      <c r="L9" s="69">
        <f t="shared" si="0"/>
        <v>2</v>
      </c>
      <c r="M9" s="52" t="s">
        <v>56</v>
      </c>
      <c r="N9" s="48"/>
      <c r="O9" s="109">
        <f aca="true" t="shared" si="3" ref="O9:O33">SUM(Q9:T9)</f>
        <v>30</v>
      </c>
      <c r="P9" s="58">
        <f aca="true" t="shared" si="4" ref="P9:P33">SUM(Q9:V9)</f>
        <v>50</v>
      </c>
      <c r="Q9" s="71">
        <f t="shared" si="1"/>
        <v>15</v>
      </c>
      <c r="R9" s="72">
        <f t="shared" si="1"/>
        <v>0</v>
      </c>
      <c r="S9" s="72">
        <f t="shared" si="1"/>
        <v>15</v>
      </c>
      <c r="T9" s="72">
        <f t="shared" si="1"/>
        <v>0</v>
      </c>
      <c r="U9" s="72">
        <f t="shared" si="1"/>
        <v>20</v>
      </c>
      <c r="V9" s="73">
        <f t="shared" si="1"/>
        <v>0</v>
      </c>
      <c r="W9" s="47">
        <v>15</v>
      </c>
      <c r="X9" s="49"/>
      <c r="Y9" s="49">
        <v>15</v>
      </c>
      <c r="Z9" s="49"/>
      <c r="AA9" s="49">
        <v>20</v>
      </c>
      <c r="AB9" s="46"/>
      <c r="AC9" s="47"/>
      <c r="AD9" s="49"/>
      <c r="AE9" s="50"/>
      <c r="AF9" s="50"/>
      <c r="AG9" s="49"/>
      <c r="AH9" s="50"/>
      <c r="AI9" s="119" t="s">
        <v>55</v>
      </c>
      <c r="AJ9" s="30" t="s">
        <v>70</v>
      </c>
    </row>
    <row r="10" spans="1:36" s="1" customFormat="1" ht="12">
      <c r="A10" s="112">
        <v>3</v>
      </c>
      <c r="B10" s="114" t="s">
        <v>74</v>
      </c>
      <c r="C10" s="16">
        <v>2</v>
      </c>
      <c r="D10" s="49">
        <v>3</v>
      </c>
      <c r="E10" s="50"/>
      <c r="F10" s="47">
        <v>2</v>
      </c>
      <c r="G10" s="15">
        <v>3</v>
      </c>
      <c r="H10" s="46"/>
      <c r="I10" s="70">
        <f t="shared" si="2"/>
        <v>4</v>
      </c>
      <c r="J10" s="74">
        <f t="shared" si="2"/>
        <v>6</v>
      </c>
      <c r="K10" s="91">
        <f t="shared" si="2"/>
        <v>0</v>
      </c>
      <c r="L10" s="69">
        <f t="shared" si="0"/>
        <v>10</v>
      </c>
      <c r="M10" s="53" t="s">
        <v>58</v>
      </c>
      <c r="N10" s="107" t="s">
        <v>58</v>
      </c>
      <c r="O10" s="109">
        <f t="shared" si="3"/>
        <v>200</v>
      </c>
      <c r="P10" s="58">
        <f t="shared" si="4"/>
        <v>250</v>
      </c>
      <c r="Q10" s="71">
        <f t="shared" si="1"/>
        <v>60</v>
      </c>
      <c r="R10" s="72">
        <f t="shared" si="1"/>
        <v>20</v>
      </c>
      <c r="S10" s="72">
        <f t="shared" si="1"/>
        <v>60</v>
      </c>
      <c r="T10" s="72">
        <f t="shared" si="1"/>
        <v>60</v>
      </c>
      <c r="U10" s="72">
        <f t="shared" si="1"/>
        <v>50</v>
      </c>
      <c r="V10" s="73">
        <f t="shared" si="1"/>
        <v>0</v>
      </c>
      <c r="W10" s="47">
        <v>30</v>
      </c>
      <c r="X10" s="49">
        <v>20</v>
      </c>
      <c r="Y10" s="49">
        <v>20</v>
      </c>
      <c r="Z10" s="49">
        <v>30</v>
      </c>
      <c r="AA10" s="49">
        <v>25</v>
      </c>
      <c r="AB10" s="46"/>
      <c r="AC10" s="47">
        <v>30</v>
      </c>
      <c r="AD10" s="50"/>
      <c r="AE10" s="50">
        <v>40</v>
      </c>
      <c r="AF10" s="50">
        <v>30</v>
      </c>
      <c r="AG10" s="49">
        <v>25</v>
      </c>
      <c r="AH10" s="50"/>
      <c r="AI10" s="128" t="s">
        <v>50</v>
      </c>
      <c r="AJ10" s="30" t="s">
        <v>67</v>
      </c>
    </row>
    <row r="11" spans="1:36" s="1" customFormat="1" ht="12.75" thickBot="1">
      <c r="A11" s="112">
        <v>4</v>
      </c>
      <c r="B11" s="114" t="s">
        <v>75</v>
      </c>
      <c r="C11" s="16">
        <v>1</v>
      </c>
      <c r="D11" s="49">
        <v>1</v>
      </c>
      <c r="E11" s="50"/>
      <c r="F11" s="47"/>
      <c r="G11" s="15"/>
      <c r="H11" s="46"/>
      <c r="I11" s="70">
        <f t="shared" si="2"/>
        <v>1</v>
      </c>
      <c r="J11" s="74">
        <f t="shared" si="2"/>
        <v>1</v>
      </c>
      <c r="K11" s="91">
        <f t="shared" si="2"/>
        <v>0</v>
      </c>
      <c r="L11" s="69">
        <f t="shared" si="0"/>
        <v>2</v>
      </c>
      <c r="M11" s="53" t="s">
        <v>58</v>
      </c>
      <c r="N11" s="48"/>
      <c r="O11" s="109">
        <f t="shared" si="3"/>
        <v>40</v>
      </c>
      <c r="P11" s="58">
        <f t="shared" si="4"/>
        <v>50</v>
      </c>
      <c r="Q11" s="71">
        <f t="shared" si="1"/>
        <v>10</v>
      </c>
      <c r="R11" s="72">
        <f t="shared" si="1"/>
        <v>0</v>
      </c>
      <c r="S11" s="72">
        <f t="shared" si="1"/>
        <v>10</v>
      </c>
      <c r="T11" s="72">
        <f t="shared" si="1"/>
        <v>20</v>
      </c>
      <c r="U11" s="72">
        <f t="shared" si="1"/>
        <v>10</v>
      </c>
      <c r="V11" s="73">
        <f t="shared" si="1"/>
        <v>0</v>
      </c>
      <c r="W11" s="47">
        <v>10</v>
      </c>
      <c r="X11" s="49"/>
      <c r="Y11" s="49">
        <v>10</v>
      </c>
      <c r="Z11" s="49">
        <v>20</v>
      </c>
      <c r="AA11" s="49">
        <v>10</v>
      </c>
      <c r="AB11" s="46"/>
      <c r="AC11" s="47"/>
      <c r="AD11" s="49"/>
      <c r="AE11" s="50"/>
      <c r="AF11" s="50"/>
      <c r="AG11" s="49"/>
      <c r="AH11" s="50"/>
      <c r="AI11" s="128" t="s">
        <v>53</v>
      </c>
      <c r="AJ11" s="41" t="s">
        <v>65</v>
      </c>
    </row>
    <row r="12" spans="1:36" s="1" customFormat="1" ht="12">
      <c r="A12" s="112">
        <v>5</v>
      </c>
      <c r="B12" s="114" t="s">
        <v>76</v>
      </c>
      <c r="C12" s="16">
        <v>1</v>
      </c>
      <c r="D12" s="49">
        <v>1</v>
      </c>
      <c r="E12" s="50"/>
      <c r="F12" s="47"/>
      <c r="G12" s="15"/>
      <c r="H12" s="46"/>
      <c r="I12" s="70">
        <f t="shared" si="2"/>
        <v>1</v>
      </c>
      <c r="J12" s="74">
        <f t="shared" si="2"/>
        <v>1</v>
      </c>
      <c r="K12" s="91">
        <f t="shared" si="2"/>
        <v>0</v>
      </c>
      <c r="L12" s="69">
        <f t="shared" si="0"/>
        <v>2</v>
      </c>
      <c r="M12" s="53" t="s">
        <v>56</v>
      </c>
      <c r="N12" s="48"/>
      <c r="O12" s="109">
        <f t="shared" si="3"/>
        <v>45</v>
      </c>
      <c r="P12" s="58">
        <f t="shared" si="4"/>
        <v>50</v>
      </c>
      <c r="Q12" s="71">
        <f t="shared" si="1"/>
        <v>20</v>
      </c>
      <c r="R12" s="72">
        <f t="shared" si="1"/>
        <v>15</v>
      </c>
      <c r="S12" s="72">
        <f t="shared" si="1"/>
        <v>10</v>
      </c>
      <c r="T12" s="72">
        <f t="shared" si="1"/>
        <v>0</v>
      </c>
      <c r="U12" s="72">
        <f t="shared" si="1"/>
        <v>5</v>
      </c>
      <c r="V12" s="73">
        <f t="shared" si="1"/>
        <v>0</v>
      </c>
      <c r="W12" s="47">
        <v>20</v>
      </c>
      <c r="X12" s="49">
        <v>15</v>
      </c>
      <c r="Y12" s="49">
        <v>10</v>
      </c>
      <c r="Z12" s="49"/>
      <c r="AA12" s="49">
        <v>5</v>
      </c>
      <c r="AB12" s="46"/>
      <c r="AC12" s="47"/>
      <c r="AD12" s="49"/>
      <c r="AE12" s="50"/>
      <c r="AF12" s="50"/>
      <c r="AG12" s="49"/>
      <c r="AH12" s="50"/>
      <c r="AI12" s="128" t="s">
        <v>77</v>
      </c>
      <c r="AJ12" s="30" t="s">
        <v>167</v>
      </c>
    </row>
    <row r="13" spans="1:36" s="1" customFormat="1" ht="12">
      <c r="A13" s="112">
        <v>6</v>
      </c>
      <c r="B13" s="114" t="s">
        <v>78</v>
      </c>
      <c r="C13" s="129">
        <v>1</v>
      </c>
      <c r="D13" s="49"/>
      <c r="E13" s="50"/>
      <c r="F13" s="47"/>
      <c r="G13" s="15"/>
      <c r="H13" s="46"/>
      <c r="I13" s="70">
        <f t="shared" si="2"/>
        <v>1</v>
      </c>
      <c r="J13" s="74">
        <f t="shared" si="2"/>
        <v>0</v>
      </c>
      <c r="K13" s="91">
        <f t="shared" si="2"/>
        <v>0</v>
      </c>
      <c r="L13" s="69">
        <f t="shared" si="0"/>
        <v>1</v>
      </c>
      <c r="M13" s="53" t="s">
        <v>56</v>
      </c>
      <c r="N13" s="48"/>
      <c r="O13" s="109">
        <f t="shared" si="3"/>
        <v>20</v>
      </c>
      <c r="P13" s="58">
        <f t="shared" si="4"/>
        <v>25</v>
      </c>
      <c r="Q13" s="71">
        <f t="shared" si="1"/>
        <v>10</v>
      </c>
      <c r="R13" s="72">
        <f t="shared" si="1"/>
        <v>10</v>
      </c>
      <c r="S13" s="72">
        <f t="shared" si="1"/>
        <v>0</v>
      </c>
      <c r="T13" s="72">
        <f t="shared" si="1"/>
        <v>0</v>
      </c>
      <c r="U13" s="72">
        <f t="shared" si="1"/>
        <v>5</v>
      </c>
      <c r="V13" s="73">
        <f t="shared" si="1"/>
        <v>0</v>
      </c>
      <c r="W13" s="47">
        <v>10</v>
      </c>
      <c r="X13" s="49">
        <v>10</v>
      </c>
      <c r="Y13" s="49"/>
      <c r="Z13" s="49"/>
      <c r="AA13" s="49">
        <v>5</v>
      </c>
      <c r="AB13" s="46"/>
      <c r="AC13" s="47"/>
      <c r="AD13" s="49"/>
      <c r="AE13" s="50"/>
      <c r="AF13" s="50"/>
      <c r="AG13" s="49"/>
      <c r="AH13" s="50"/>
      <c r="AI13" s="128" t="s">
        <v>79</v>
      </c>
      <c r="AJ13" s="30" t="s">
        <v>168</v>
      </c>
    </row>
    <row r="14" spans="1:36" s="1" customFormat="1" ht="12">
      <c r="A14" s="112">
        <v>7</v>
      </c>
      <c r="B14" s="114" t="s">
        <v>80</v>
      </c>
      <c r="C14" s="16">
        <v>2</v>
      </c>
      <c r="D14" s="49">
        <v>1</v>
      </c>
      <c r="E14" s="50"/>
      <c r="F14" s="47">
        <v>1</v>
      </c>
      <c r="G14" s="15">
        <v>1</v>
      </c>
      <c r="H14" s="50"/>
      <c r="I14" s="70">
        <f t="shared" si="2"/>
        <v>3</v>
      </c>
      <c r="J14" s="74">
        <f t="shared" si="2"/>
        <v>2</v>
      </c>
      <c r="K14" s="91">
        <f t="shared" si="2"/>
        <v>0</v>
      </c>
      <c r="L14" s="69">
        <f t="shared" si="0"/>
        <v>5</v>
      </c>
      <c r="M14" s="52" t="s">
        <v>58</v>
      </c>
      <c r="N14" s="48" t="s">
        <v>81</v>
      </c>
      <c r="O14" s="109">
        <f t="shared" si="3"/>
        <v>120</v>
      </c>
      <c r="P14" s="58">
        <f t="shared" si="4"/>
        <v>140</v>
      </c>
      <c r="Q14" s="71">
        <f t="shared" si="1"/>
        <v>40</v>
      </c>
      <c r="R14" s="72">
        <f t="shared" si="1"/>
        <v>20</v>
      </c>
      <c r="S14" s="72">
        <f t="shared" si="1"/>
        <v>0</v>
      </c>
      <c r="T14" s="72">
        <f t="shared" si="1"/>
        <v>60</v>
      </c>
      <c r="U14" s="72">
        <f t="shared" si="1"/>
        <v>20</v>
      </c>
      <c r="V14" s="73">
        <f t="shared" si="1"/>
        <v>0</v>
      </c>
      <c r="W14" s="47">
        <v>20</v>
      </c>
      <c r="X14" s="49">
        <v>20</v>
      </c>
      <c r="Y14" s="49"/>
      <c r="Z14" s="49">
        <v>30</v>
      </c>
      <c r="AA14" s="49">
        <v>20</v>
      </c>
      <c r="AB14" s="46"/>
      <c r="AC14" s="47">
        <v>20</v>
      </c>
      <c r="AD14" s="49"/>
      <c r="AE14" s="50"/>
      <c r="AF14" s="50">
        <v>30</v>
      </c>
      <c r="AG14" s="49"/>
      <c r="AH14" s="50"/>
      <c r="AI14" s="128" t="s">
        <v>82</v>
      </c>
      <c r="AJ14" s="117" t="s">
        <v>169</v>
      </c>
    </row>
    <row r="15" spans="1:36" s="1" customFormat="1" ht="12">
      <c r="A15" s="112">
        <v>8</v>
      </c>
      <c r="B15" s="114" t="s">
        <v>83</v>
      </c>
      <c r="C15" s="16"/>
      <c r="D15" s="49"/>
      <c r="E15" s="50"/>
      <c r="F15" s="47">
        <v>1</v>
      </c>
      <c r="G15" s="15">
        <v>1</v>
      </c>
      <c r="H15" s="50"/>
      <c r="I15" s="70">
        <f t="shared" si="2"/>
        <v>1</v>
      </c>
      <c r="J15" s="74">
        <f t="shared" si="2"/>
        <v>1</v>
      </c>
      <c r="K15" s="91">
        <f t="shared" si="2"/>
        <v>0</v>
      </c>
      <c r="L15" s="69">
        <f t="shared" si="0"/>
        <v>2</v>
      </c>
      <c r="M15" s="52"/>
      <c r="N15" s="48" t="s">
        <v>56</v>
      </c>
      <c r="O15" s="109">
        <f t="shared" si="3"/>
        <v>40</v>
      </c>
      <c r="P15" s="58">
        <f>SUM(Q15:V15)</f>
        <v>50</v>
      </c>
      <c r="Q15" s="71">
        <f t="shared" si="1"/>
        <v>15</v>
      </c>
      <c r="R15" s="72">
        <f t="shared" si="1"/>
        <v>0</v>
      </c>
      <c r="S15" s="72">
        <f t="shared" si="1"/>
        <v>0</v>
      </c>
      <c r="T15" s="72">
        <f t="shared" si="1"/>
        <v>25</v>
      </c>
      <c r="U15" s="72">
        <f t="shared" si="1"/>
        <v>10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15</v>
      </c>
      <c r="AD15" s="16"/>
      <c r="AE15" s="49"/>
      <c r="AF15" s="49">
        <v>25</v>
      </c>
      <c r="AG15" s="49">
        <v>10</v>
      </c>
      <c r="AH15" s="50"/>
      <c r="AI15" s="119" t="s">
        <v>84</v>
      </c>
      <c r="AJ15" s="117" t="s">
        <v>170</v>
      </c>
    </row>
    <row r="16" spans="1:36" s="1" customFormat="1" ht="12">
      <c r="A16" s="112">
        <v>9</v>
      </c>
      <c r="B16" s="114" t="s">
        <v>85</v>
      </c>
      <c r="C16" s="16"/>
      <c r="D16" s="49"/>
      <c r="E16" s="50"/>
      <c r="F16" s="47">
        <v>2</v>
      </c>
      <c r="G16" s="15">
        <v>1.8</v>
      </c>
      <c r="H16" s="50"/>
      <c r="I16" s="70">
        <f t="shared" si="2"/>
        <v>2</v>
      </c>
      <c r="J16" s="74">
        <f t="shared" si="2"/>
        <v>1.8</v>
      </c>
      <c r="K16" s="91">
        <f t="shared" si="2"/>
        <v>0</v>
      </c>
      <c r="L16" s="69">
        <f t="shared" si="0"/>
        <v>3.8</v>
      </c>
      <c r="M16" s="52"/>
      <c r="N16" s="48" t="s">
        <v>56</v>
      </c>
      <c r="O16" s="109">
        <f t="shared" si="3"/>
        <v>80</v>
      </c>
      <c r="P16" s="58">
        <f>SUM(Q16:V16)</f>
        <v>90</v>
      </c>
      <c r="Q16" s="71">
        <f t="shared" si="1"/>
        <v>35</v>
      </c>
      <c r="R16" s="72">
        <f t="shared" si="1"/>
        <v>10</v>
      </c>
      <c r="S16" s="72">
        <f t="shared" si="1"/>
        <v>0</v>
      </c>
      <c r="T16" s="72">
        <f t="shared" si="1"/>
        <v>35</v>
      </c>
      <c r="U16" s="72">
        <f t="shared" si="1"/>
        <v>10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35</v>
      </c>
      <c r="AD16" s="16">
        <v>10</v>
      </c>
      <c r="AE16" s="49"/>
      <c r="AF16" s="49">
        <v>35</v>
      </c>
      <c r="AG16" s="49">
        <v>10</v>
      </c>
      <c r="AH16" s="50"/>
      <c r="AI16" s="128" t="s">
        <v>86</v>
      </c>
      <c r="AJ16" s="117" t="s">
        <v>112</v>
      </c>
    </row>
    <row r="17" spans="1:36" s="1" customFormat="1" ht="12">
      <c r="A17" s="112">
        <v>10</v>
      </c>
      <c r="B17" s="114" t="s">
        <v>87</v>
      </c>
      <c r="C17" s="16"/>
      <c r="D17" s="49"/>
      <c r="E17" s="50"/>
      <c r="F17" s="47">
        <v>1</v>
      </c>
      <c r="G17" s="15"/>
      <c r="H17" s="50"/>
      <c r="I17" s="70">
        <f t="shared" si="2"/>
        <v>1</v>
      </c>
      <c r="J17" s="74">
        <f t="shared" si="2"/>
        <v>0</v>
      </c>
      <c r="K17" s="91">
        <f t="shared" si="2"/>
        <v>0</v>
      </c>
      <c r="L17" s="69">
        <f t="shared" si="0"/>
        <v>1</v>
      </c>
      <c r="M17" s="52"/>
      <c r="N17" s="48" t="s">
        <v>56</v>
      </c>
      <c r="O17" s="109">
        <f t="shared" si="3"/>
        <v>25</v>
      </c>
      <c r="P17" s="58">
        <f>SUM(Q17:V17)</f>
        <v>25</v>
      </c>
      <c r="Q17" s="71">
        <f t="shared" si="1"/>
        <v>15</v>
      </c>
      <c r="R17" s="72">
        <f t="shared" si="1"/>
        <v>10</v>
      </c>
      <c r="S17" s="72">
        <f t="shared" si="1"/>
        <v>0</v>
      </c>
      <c r="T17" s="72">
        <f t="shared" si="1"/>
        <v>0</v>
      </c>
      <c r="U17" s="72">
        <f t="shared" si="1"/>
        <v>0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15</v>
      </c>
      <c r="AD17" s="16">
        <v>10</v>
      </c>
      <c r="AE17" s="49"/>
      <c r="AF17" s="49"/>
      <c r="AG17" s="49"/>
      <c r="AH17" s="50"/>
      <c r="AI17" s="118" t="s">
        <v>52</v>
      </c>
      <c r="AJ17" s="117" t="s">
        <v>171</v>
      </c>
    </row>
    <row r="18" spans="1:36" s="1" customFormat="1" ht="12">
      <c r="A18" s="112">
        <v>11</v>
      </c>
      <c r="B18" s="114" t="s">
        <v>106</v>
      </c>
      <c r="C18" s="16"/>
      <c r="D18" s="49"/>
      <c r="E18" s="50"/>
      <c r="F18" s="47">
        <v>0.6</v>
      </c>
      <c r="G18" s="15"/>
      <c r="H18" s="50"/>
      <c r="I18" s="70">
        <f t="shared" si="2"/>
        <v>0.6</v>
      </c>
      <c r="J18" s="74">
        <f t="shared" si="2"/>
        <v>0</v>
      </c>
      <c r="K18" s="91">
        <f t="shared" si="2"/>
        <v>0</v>
      </c>
      <c r="L18" s="69">
        <f t="shared" si="0"/>
        <v>0.6</v>
      </c>
      <c r="M18" s="52"/>
      <c r="N18" s="48" t="s">
        <v>58</v>
      </c>
      <c r="O18" s="109">
        <f t="shared" si="3"/>
        <v>15</v>
      </c>
      <c r="P18" s="58">
        <f>SUM(Q18:V18)</f>
        <v>15</v>
      </c>
      <c r="Q18" s="71">
        <f t="shared" si="1"/>
        <v>10</v>
      </c>
      <c r="R18" s="72">
        <f t="shared" si="1"/>
        <v>5</v>
      </c>
      <c r="S18" s="72">
        <f t="shared" si="1"/>
        <v>0</v>
      </c>
      <c r="T18" s="72">
        <f t="shared" si="1"/>
        <v>0</v>
      </c>
      <c r="U18" s="72">
        <f t="shared" si="1"/>
        <v>0</v>
      </c>
      <c r="V18" s="73">
        <f t="shared" si="1"/>
        <v>0</v>
      </c>
      <c r="W18" s="47"/>
      <c r="X18" s="49"/>
      <c r="Y18" s="49"/>
      <c r="Z18" s="49"/>
      <c r="AA18" s="49"/>
      <c r="AB18" s="46"/>
      <c r="AC18" s="47">
        <v>10</v>
      </c>
      <c r="AD18" s="16">
        <v>5</v>
      </c>
      <c r="AE18" s="49"/>
      <c r="AF18" s="49"/>
      <c r="AG18" s="49"/>
      <c r="AH18" s="50"/>
      <c r="AI18" s="119" t="s">
        <v>107</v>
      </c>
      <c r="AJ18" s="30" t="s">
        <v>67</v>
      </c>
    </row>
    <row r="19" spans="1:36" s="1" customFormat="1" ht="21.75">
      <c r="A19" s="112">
        <v>12</v>
      </c>
      <c r="B19" s="122" t="s">
        <v>89</v>
      </c>
      <c r="C19" s="16"/>
      <c r="D19" s="49"/>
      <c r="E19" s="50"/>
      <c r="F19" s="47">
        <v>0.6</v>
      </c>
      <c r="G19" s="15"/>
      <c r="H19" s="50"/>
      <c r="I19" s="70">
        <f t="shared" si="2"/>
        <v>0.6</v>
      </c>
      <c r="J19" s="74">
        <f t="shared" si="2"/>
        <v>0</v>
      </c>
      <c r="K19" s="91">
        <f t="shared" si="2"/>
        <v>0</v>
      </c>
      <c r="L19" s="69">
        <f t="shared" si="0"/>
        <v>0.6</v>
      </c>
      <c r="M19" s="52"/>
      <c r="N19" s="48" t="s">
        <v>58</v>
      </c>
      <c r="O19" s="109">
        <f t="shared" si="3"/>
        <v>15</v>
      </c>
      <c r="P19" s="58">
        <f>SUM(Q19:V19)</f>
        <v>15</v>
      </c>
      <c r="Q19" s="71">
        <f t="shared" si="1"/>
        <v>10</v>
      </c>
      <c r="R19" s="72">
        <f t="shared" si="1"/>
        <v>5</v>
      </c>
      <c r="S19" s="72">
        <f t="shared" si="1"/>
        <v>0</v>
      </c>
      <c r="T19" s="72">
        <f t="shared" si="1"/>
        <v>0</v>
      </c>
      <c r="U19" s="72">
        <f t="shared" si="1"/>
        <v>0</v>
      </c>
      <c r="V19" s="73">
        <f t="shared" si="1"/>
        <v>0</v>
      </c>
      <c r="W19" s="47"/>
      <c r="X19" s="49"/>
      <c r="Y19" s="49"/>
      <c r="Z19" s="49"/>
      <c r="AA19" s="49"/>
      <c r="AB19" s="46"/>
      <c r="AC19" s="47">
        <v>10</v>
      </c>
      <c r="AD19" s="16">
        <v>5</v>
      </c>
      <c r="AE19" s="49"/>
      <c r="AF19" s="49"/>
      <c r="AG19" s="49"/>
      <c r="AH19" s="50"/>
      <c r="AI19" s="118" t="s">
        <v>173</v>
      </c>
      <c r="AJ19" s="117" t="s">
        <v>172</v>
      </c>
    </row>
    <row r="20" spans="1:36" s="1" customFormat="1" ht="12">
      <c r="A20" s="112">
        <v>13</v>
      </c>
      <c r="B20" s="114" t="s">
        <v>90</v>
      </c>
      <c r="C20" s="130"/>
      <c r="D20" s="49"/>
      <c r="E20" s="50"/>
      <c r="F20" s="47">
        <v>1</v>
      </c>
      <c r="G20" s="15"/>
      <c r="H20" s="50"/>
      <c r="I20" s="70">
        <f t="shared" si="2"/>
        <v>1</v>
      </c>
      <c r="J20" s="74">
        <f t="shared" si="2"/>
        <v>0</v>
      </c>
      <c r="K20" s="91">
        <f t="shared" si="2"/>
        <v>0</v>
      </c>
      <c r="L20" s="69">
        <f t="shared" si="0"/>
        <v>1</v>
      </c>
      <c r="M20" s="52"/>
      <c r="N20" s="48" t="s">
        <v>56</v>
      </c>
      <c r="O20" s="109">
        <f t="shared" si="3"/>
        <v>20</v>
      </c>
      <c r="P20" s="58">
        <f t="shared" si="4"/>
        <v>25</v>
      </c>
      <c r="Q20" s="71">
        <f t="shared" si="1"/>
        <v>10</v>
      </c>
      <c r="R20" s="72">
        <f t="shared" si="1"/>
        <v>10</v>
      </c>
      <c r="S20" s="72">
        <f t="shared" si="1"/>
        <v>0</v>
      </c>
      <c r="T20" s="72">
        <f t="shared" si="1"/>
        <v>0</v>
      </c>
      <c r="U20" s="72">
        <f t="shared" si="1"/>
        <v>5</v>
      </c>
      <c r="V20" s="73">
        <f t="shared" si="1"/>
        <v>0</v>
      </c>
      <c r="W20" s="47"/>
      <c r="X20" s="49"/>
      <c r="Y20" s="49"/>
      <c r="Z20" s="49"/>
      <c r="AA20" s="49"/>
      <c r="AB20" s="46"/>
      <c r="AC20" s="47">
        <v>10</v>
      </c>
      <c r="AD20" s="16">
        <v>10</v>
      </c>
      <c r="AE20" s="16"/>
      <c r="AF20" s="16"/>
      <c r="AG20" s="49">
        <v>5</v>
      </c>
      <c r="AH20" s="50"/>
      <c r="AI20" s="118" t="s">
        <v>52</v>
      </c>
      <c r="AJ20" s="117" t="s">
        <v>64</v>
      </c>
    </row>
    <row r="21" spans="1:36" s="1" customFormat="1" ht="12">
      <c r="A21" s="112">
        <v>14</v>
      </c>
      <c r="B21" s="114" t="s">
        <v>91</v>
      </c>
      <c r="C21" s="16"/>
      <c r="D21" s="49"/>
      <c r="E21" s="50"/>
      <c r="F21" s="47">
        <v>1</v>
      </c>
      <c r="G21" s="49">
        <v>1</v>
      </c>
      <c r="H21" s="50"/>
      <c r="I21" s="70">
        <f t="shared" si="2"/>
        <v>1</v>
      </c>
      <c r="J21" s="74">
        <f t="shared" si="2"/>
        <v>1</v>
      </c>
      <c r="K21" s="91">
        <f t="shared" si="2"/>
        <v>0</v>
      </c>
      <c r="L21" s="69">
        <f t="shared" si="0"/>
        <v>2</v>
      </c>
      <c r="M21" s="52"/>
      <c r="N21" s="48" t="s">
        <v>58</v>
      </c>
      <c r="O21" s="109">
        <f t="shared" si="3"/>
        <v>40</v>
      </c>
      <c r="P21" s="58">
        <f t="shared" si="4"/>
        <v>50</v>
      </c>
      <c r="Q21" s="71">
        <f t="shared" si="1"/>
        <v>10</v>
      </c>
      <c r="R21" s="72">
        <f t="shared" si="1"/>
        <v>10</v>
      </c>
      <c r="S21" s="72">
        <f t="shared" si="1"/>
        <v>0</v>
      </c>
      <c r="T21" s="72">
        <f t="shared" si="1"/>
        <v>20</v>
      </c>
      <c r="U21" s="72">
        <f t="shared" si="1"/>
        <v>10</v>
      </c>
      <c r="V21" s="73">
        <f t="shared" si="1"/>
        <v>0</v>
      </c>
      <c r="W21" s="47"/>
      <c r="X21" s="16"/>
      <c r="Y21" s="16"/>
      <c r="Z21" s="16"/>
      <c r="AA21" s="49"/>
      <c r="AB21" s="46"/>
      <c r="AC21" s="47">
        <v>10</v>
      </c>
      <c r="AD21" s="16">
        <v>10</v>
      </c>
      <c r="AE21" s="16"/>
      <c r="AF21" s="16">
        <v>20</v>
      </c>
      <c r="AG21" s="49">
        <v>10</v>
      </c>
      <c r="AH21" s="50"/>
      <c r="AI21" s="118" t="s">
        <v>92</v>
      </c>
      <c r="AJ21" s="111" t="s">
        <v>174</v>
      </c>
    </row>
    <row r="22" spans="1:36" s="1" customFormat="1" ht="12">
      <c r="A22" s="112">
        <v>15</v>
      </c>
      <c r="B22" s="114" t="s">
        <v>108</v>
      </c>
      <c r="C22" s="16"/>
      <c r="D22" s="49"/>
      <c r="E22" s="50"/>
      <c r="F22" s="47"/>
      <c r="G22" s="49"/>
      <c r="H22" s="50"/>
      <c r="I22" s="70">
        <f t="shared" si="2"/>
        <v>0</v>
      </c>
      <c r="J22" s="74">
        <f t="shared" si="2"/>
        <v>0</v>
      </c>
      <c r="K22" s="91">
        <f t="shared" si="2"/>
        <v>0</v>
      </c>
      <c r="L22" s="69">
        <f t="shared" si="0"/>
        <v>0</v>
      </c>
      <c r="M22" s="52"/>
      <c r="N22" s="48" t="s">
        <v>58</v>
      </c>
      <c r="O22" s="109">
        <f t="shared" si="3"/>
        <v>5</v>
      </c>
      <c r="P22" s="58">
        <f t="shared" si="4"/>
        <v>5</v>
      </c>
      <c r="Q22" s="71">
        <f t="shared" si="1"/>
        <v>5</v>
      </c>
      <c r="R22" s="72">
        <f t="shared" si="1"/>
        <v>0</v>
      </c>
      <c r="S22" s="72">
        <f t="shared" si="1"/>
        <v>0</v>
      </c>
      <c r="T22" s="72">
        <f t="shared" si="1"/>
        <v>0</v>
      </c>
      <c r="U22" s="72">
        <f t="shared" si="1"/>
        <v>0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5</v>
      </c>
      <c r="AD22" s="16"/>
      <c r="AE22" s="16"/>
      <c r="AF22" s="16"/>
      <c r="AG22" s="49"/>
      <c r="AH22" s="50"/>
      <c r="AI22" s="120" t="s">
        <v>50</v>
      </c>
      <c r="AJ22" s="30" t="s">
        <v>67</v>
      </c>
    </row>
    <row r="23" spans="1:36" s="1" customFormat="1" ht="12">
      <c r="A23" s="112">
        <v>16</v>
      </c>
      <c r="B23" s="114" t="s">
        <v>94</v>
      </c>
      <c r="C23" s="129">
        <v>2</v>
      </c>
      <c r="D23" s="49">
        <v>1</v>
      </c>
      <c r="E23" s="50"/>
      <c r="F23" s="47">
        <v>2</v>
      </c>
      <c r="G23" s="15">
        <v>1</v>
      </c>
      <c r="H23" s="46"/>
      <c r="I23" s="70">
        <f t="shared" si="2"/>
        <v>4</v>
      </c>
      <c r="J23" s="74">
        <f t="shared" si="2"/>
        <v>2</v>
      </c>
      <c r="K23" s="91">
        <f t="shared" si="2"/>
        <v>0</v>
      </c>
      <c r="L23" s="69">
        <f t="shared" si="0"/>
        <v>6</v>
      </c>
      <c r="M23" s="52" t="s">
        <v>58</v>
      </c>
      <c r="N23" s="48" t="s">
        <v>58</v>
      </c>
      <c r="O23" s="109">
        <f t="shared" si="3"/>
        <v>180</v>
      </c>
      <c r="P23" s="58">
        <f t="shared" si="4"/>
        <v>180</v>
      </c>
      <c r="Q23" s="71">
        <f t="shared" si="1"/>
        <v>40</v>
      </c>
      <c r="R23" s="72">
        <f t="shared" si="1"/>
        <v>0</v>
      </c>
      <c r="S23" s="72">
        <f t="shared" si="1"/>
        <v>0</v>
      </c>
      <c r="T23" s="72">
        <f t="shared" si="1"/>
        <v>140</v>
      </c>
      <c r="U23" s="72">
        <f t="shared" si="1"/>
        <v>0</v>
      </c>
      <c r="V23" s="73">
        <f t="shared" si="1"/>
        <v>0</v>
      </c>
      <c r="W23" s="47">
        <v>20</v>
      </c>
      <c r="X23" s="49"/>
      <c r="Y23" s="49"/>
      <c r="Z23" s="49">
        <v>70</v>
      </c>
      <c r="AA23" s="49"/>
      <c r="AB23" s="46"/>
      <c r="AC23" s="47">
        <v>20</v>
      </c>
      <c r="AD23" s="16"/>
      <c r="AE23" s="16"/>
      <c r="AF23" s="16">
        <v>70</v>
      </c>
      <c r="AG23" s="49"/>
      <c r="AH23" s="50"/>
      <c r="AI23" s="128" t="s">
        <v>50</v>
      </c>
      <c r="AJ23" s="30" t="s">
        <v>67</v>
      </c>
    </row>
    <row r="24" spans="1:36" s="1" customFormat="1" ht="12.75" thickBot="1">
      <c r="A24" s="112">
        <v>17</v>
      </c>
      <c r="B24" s="114" t="s">
        <v>95</v>
      </c>
      <c r="C24" s="16">
        <v>1</v>
      </c>
      <c r="D24" s="49"/>
      <c r="E24" s="50"/>
      <c r="F24" s="47">
        <v>1</v>
      </c>
      <c r="G24" s="50"/>
      <c r="H24" s="46"/>
      <c r="I24" s="70">
        <f t="shared" si="2"/>
        <v>2</v>
      </c>
      <c r="J24" s="74">
        <f t="shared" si="2"/>
        <v>0</v>
      </c>
      <c r="K24" s="91">
        <f t="shared" si="2"/>
        <v>0</v>
      </c>
      <c r="L24" s="69">
        <f t="shared" si="0"/>
        <v>2</v>
      </c>
      <c r="M24" s="52" t="s">
        <v>58</v>
      </c>
      <c r="N24" s="48" t="s">
        <v>58</v>
      </c>
      <c r="O24" s="109">
        <f t="shared" si="3"/>
        <v>50</v>
      </c>
      <c r="P24" s="58">
        <f t="shared" si="4"/>
        <v>50</v>
      </c>
      <c r="Q24" s="71">
        <f aca="true" t="shared" si="5" ref="Q24:Q33">W24+AC24</f>
        <v>0</v>
      </c>
      <c r="R24" s="72">
        <f aca="true" t="shared" si="6" ref="R24:R33">X24+AD24</f>
        <v>0</v>
      </c>
      <c r="S24" s="72">
        <f aca="true" t="shared" si="7" ref="S24:S33">Y24+AE24</f>
        <v>0</v>
      </c>
      <c r="T24" s="72">
        <f aca="true" t="shared" si="8" ref="T24:T33">Z24+AF24</f>
        <v>50</v>
      </c>
      <c r="U24" s="72">
        <f aca="true" t="shared" si="9" ref="U24:U33">AA24+AG24</f>
        <v>0</v>
      </c>
      <c r="V24" s="73">
        <f aca="true" t="shared" si="10" ref="V24:V33">AB24+AH24</f>
        <v>0</v>
      </c>
      <c r="W24" s="47"/>
      <c r="X24" s="49"/>
      <c r="Y24" s="49"/>
      <c r="Z24" s="49">
        <v>25</v>
      </c>
      <c r="AA24" s="49"/>
      <c r="AB24" s="46"/>
      <c r="AC24" s="47"/>
      <c r="AD24" s="16"/>
      <c r="AE24" s="16"/>
      <c r="AF24" s="16">
        <v>25</v>
      </c>
      <c r="AG24" s="49"/>
      <c r="AH24" s="50"/>
      <c r="AI24" s="128" t="s">
        <v>53</v>
      </c>
      <c r="AJ24" s="41" t="s">
        <v>65</v>
      </c>
    </row>
    <row r="25" spans="1:36" s="1" customFormat="1" ht="12">
      <c r="A25" s="112">
        <v>18</v>
      </c>
      <c r="B25" s="114" t="s">
        <v>96</v>
      </c>
      <c r="C25" s="16">
        <v>1.2</v>
      </c>
      <c r="D25" s="49"/>
      <c r="E25" s="50"/>
      <c r="F25" s="47">
        <v>1.2</v>
      </c>
      <c r="G25" s="49"/>
      <c r="H25" s="46"/>
      <c r="I25" s="70">
        <f t="shared" si="2"/>
        <v>2.4</v>
      </c>
      <c r="J25" s="74">
        <f t="shared" si="2"/>
        <v>0</v>
      </c>
      <c r="K25" s="91">
        <f t="shared" si="2"/>
        <v>0</v>
      </c>
      <c r="L25" s="69">
        <f t="shared" si="0"/>
        <v>2.4</v>
      </c>
      <c r="M25" s="53" t="s">
        <v>58</v>
      </c>
      <c r="N25" s="48" t="s">
        <v>56</v>
      </c>
      <c r="O25" s="109">
        <f t="shared" si="3"/>
        <v>60</v>
      </c>
      <c r="P25" s="58">
        <f t="shared" si="4"/>
        <v>60</v>
      </c>
      <c r="Q25" s="71">
        <f t="shared" si="5"/>
        <v>30</v>
      </c>
      <c r="R25" s="72">
        <f t="shared" si="6"/>
        <v>0</v>
      </c>
      <c r="S25" s="72">
        <f t="shared" si="7"/>
        <v>30</v>
      </c>
      <c r="T25" s="72">
        <f t="shared" si="8"/>
        <v>0</v>
      </c>
      <c r="U25" s="72">
        <f t="shared" si="9"/>
        <v>0</v>
      </c>
      <c r="V25" s="73">
        <f t="shared" si="10"/>
        <v>0</v>
      </c>
      <c r="W25" s="47">
        <v>30</v>
      </c>
      <c r="X25" s="49"/>
      <c r="Y25" s="49"/>
      <c r="Z25" s="49"/>
      <c r="AA25" s="49"/>
      <c r="AB25" s="46"/>
      <c r="AC25" s="47"/>
      <c r="AD25" s="16"/>
      <c r="AE25" s="16">
        <v>30</v>
      </c>
      <c r="AF25" s="16"/>
      <c r="AG25" s="49"/>
      <c r="AH25" s="46"/>
      <c r="AI25" s="128" t="s">
        <v>50</v>
      </c>
      <c r="AJ25" s="30" t="s">
        <v>67</v>
      </c>
    </row>
    <row r="26" spans="1:36" s="1" customFormat="1" ht="12">
      <c r="A26" s="112">
        <v>19</v>
      </c>
      <c r="B26" s="114" t="s">
        <v>97</v>
      </c>
      <c r="C26" s="16">
        <v>1</v>
      </c>
      <c r="D26" s="49">
        <v>1</v>
      </c>
      <c r="E26" s="50"/>
      <c r="F26" s="47"/>
      <c r="G26" s="49"/>
      <c r="H26" s="46"/>
      <c r="I26" s="70">
        <f t="shared" si="2"/>
        <v>1</v>
      </c>
      <c r="J26" s="74">
        <f t="shared" si="2"/>
        <v>1</v>
      </c>
      <c r="K26" s="91">
        <f t="shared" si="2"/>
        <v>0</v>
      </c>
      <c r="L26" s="69">
        <f t="shared" si="0"/>
        <v>2</v>
      </c>
      <c r="M26" s="52" t="s">
        <v>58</v>
      </c>
      <c r="N26" s="48"/>
      <c r="O26" s="109">
        <f t="shared" si="3"/>
        <v>45</v>
      </c>
      <c r="P26" s="58">
        <f t="shared" si="4"/>
        <v>50</v>
      </c>
      <c r="Q26" s="71">
        <f t="shared" si="5"/>
        <v>30</v>
      </c>
      <c r="R26" s="72">
        <f t="shared" si="6"/>
        <v>15</v>
      </c>
      <c r="S26" s="72">
        <f t="shared" si="7"/>
        <v>0</v>
      </c>
      <c r="T26" s="72">
        <f t="shared" si="8"/>
        <v>0</v>
      </c>
      <c r="U26" s="72">
        <f t="shared" si="9"/>
        <v>5</v>
      </c>
      <c r="V26" s="73">
        <f t="shared" si="10"/>
        <v>0</v>
      </c>
      <c r="W26" s="47">
        <v>30</v>
      </c>
      <c r="X26" s="49">
        <v>15</v>
      </c>
      <c r="Y26" s="49"/>
      <c r="Z26" s="49"/>
      <c r="AA26" s="49">
        <v>5</v>
      </c>
      <c r="AB26" s="46"/>
      <c r="AC26" s="47"/>
      <c r="AD26" s="16"/>
      <c r="AE26" s="16"/>
      <c r="AF26" s="16"/>
      <c r="AG26" s="49"/>
      <c r="AH26" s="46"/>
      <c r="AI26" s="128" t="s">
        <v>50</v>
      </c>
      <c r="AJ26" s="30" t="s">
        <v>67</v>
      </c>
    </row>
    <row r="27" spans="1:36" s="1" customFormat="1" ht="12">
      <c r="A27" s="112">
        <v>20</v>
      </c>
      <c r="B27" s="114" t="s">
        <v>98</v>
      </c>
      <c r="C27" s="130">
        <v>2</v>
      </c>
      <c r="D27" s="49">
        <v>1</v>
      </c>
      <c r="E27" s="50"/>
      <c r="F27" s="47">
        <v>2</v>
      </c>
      <c r="G27" s="15">
        <v>1</v>
      </c>
      <c r="H27" s="46"/>
      <c r="I27" s="70">
        <f t="shared" si="2"/>
        <v>4</v>
      </c>
      <c r="J27" s="74">
        <f t="shared" si="2"/>
        <v>2</v>
      </c>
      <c r="K27" s="91">
        <f t="shared" si="2"/>
        <v>0</v>
      </c>
      <c r="L27" s="69">
        <f t="shared" si="0"/>
        <v>6</v>
      </c>
      <c r="M27" s="52" t="s">
        <v>58</v>
      </c>
      <c r="N27" s="48" t="s">
        <v>58</v>
      </c>
      <c r="O27" s="109">
        <f t="shared" si="3"/>
        <v>120</v>
      </c>
      <c r="P27" s="58">
        <f t="shared" si="4"/>
        <v>150</v>
      </c>
      <c r="Q27" s="71">
        <f t="shared" si="5"/>
        <v>30</v>
      </c>
      <c r="R27" s="72">
        <f t="shared" si="6"/>
        <v>0</v>
      </c>
      <c r="S27" s="72">
        <f t="shared" si="7"/>
        <v>30</v>
      </c>
      <c r="T27" s="72">
        <f t="shared" si="8"/>
        <v>60</v>
      </c>
      <c r="U27" s="72">
        <f t="shared" si="9"/>
        <v>30</v>
      </c>
      <c r="V27" s="73">
        <f t="shared" si="10"/>
        <v>0</v>
      </c>
      <c r="W27" s="47">
        <v>30</v>
      </c>
      <c r="X27" s="49"/>
      <c r="Y27" s="49">
        <v>30</v>
      </c>
      <c r="Z27" s="49"/>
      <c r="AA27" s="49">
        <v>15</v>
      </c>
      <c r="AB27" s="46"/>
      <c r="AC27" s="47"/>
      <c r="AD27" s="16"/>
      <c r="AE27" s="16"/>
      <c r="AF27" s="16">
        <v>60</v>
      </c>
      <c r="AG27" s="49">
        <v>15</v>
      </c>
      <c r="AH27" s="50"/>
      <c r="AI27" s="128" t="s">
        <v>57</v>
      </c>
      <c r="AJ27" s="51" t="s">
        <v>66</v>
      </c>
    </row>
    <row r="28" spans="1:36" s="1" customFormat="1" ht="12">
      <c r="A28" s="112">
        <v>21</v>
      </c>
      <c r="B28" s="114" t="s">
        <v>99</v>
      </c>
      <c r="C28" s="16">
        <v>1.2</v>
      </c>
      <c r="D28" s="49"/>
      <c r="E28" s="50"/>
      <c r="F28" s="47">
        <v>1.2</v>
      </c>
      <c r="G28" s="15"/>
      <c r="H28" s="46"/>
      <c r="I28" s="70">
        <f t="shared" si="2"/>
        <v>2.4</v>
      </c>
      <c r="J28" s="74">
        <f t="shared" si="2"/>
        <v>0</v>
      </c>
      <c r="K28" s="91">
        <f t="shared" si="2"/>
        <v>0</v>
      </c>
      <c r="L28" s="69">
        <f t="shared" si="0"/>
        <v>2.4</v>
      </c>
      <c r="M28" s="52" t="s">
        <v>58</v>
      </c>
      <c r="N28" s="48" t="s">
        <v>58</v>
      </c>
      <c r="O28" s="109">
        <f t="shared" si="3"/>
        <v>60</v>
      </c>
      <c r="P28" s="58">
        <f t="shared" si="4"/>
        <v>60</v>
      </c>
      <c r="Q28" s="71">
        <f t="shared" si="5"/>
        <v>0</v>
      </c>
      <c r="R28" s="72">
        <f t="shared" si="6"/>
        <v>60</v>
      </c>
      <c r="S28" s="72">
        <f t="shared" si="7"/>
        <v>0</v>
      </c>
      <c r="T28" s="72">
        <f t="shared" si="8"/>
        <v>0</v>
      </c>
      <c r="U28" s="72">
        <f t="shared" si="9"/>
        <v>0</v>
      </c>
      <c r="V28" s="73">
        <f t="shared" si="10"/>
        <v>0</v>
      </c>
      <c r="W28" s="47"/>
      <c r="X28" s="49">
        <v>30</v>
      </c>
      <c r="Y28" s="49"/>
      <c r="Z28" s="49"/>
      <c r="AA28" s="49"/>
      <c r="AB28" s="46"/>
      <c r="AC28" s="47"/>
      <c r="AD28" s="16">
        <v>30</v>
      </c>
      <c r="AE28" s="16"/>
      <c r="AF28" s="16"/>
      <c r="AG28" s="49"/>
      <c r="AH28" s="50"/>
      <c r="AI28" s="115" t="s">
        <v>54</v>
      </c>
      <c r="AJ28" s="8" t="s">
        <v>68</v>
      </c>
    </row>
    <row r="29" spans="1:36" s="1" customFormat="1" ht="12.75" thickBot="1">
      <c r="A29" s="112">
        <v>22</v>
      </c>
      <c r="B29" s="114" t="s">
        <v>100</v>
      </c>
      <c r="C29" s="16"/>
      <c r="D29" s="49">
        <v>0.6</v>
      </c>
      <c r="E29" s="50"/>
      <c r="F29" s="47"/>
      <c r="G29" s="15">
        <v>0.6</v>
      </c>
      <c r="H29" s="46"/>
      <c r="I29" s="70">
        <f t="shared" si="2"/>
        <v>0</v>
      </c>
      <c r="J29" s="74">
        <f t="shared" si="2"/>
        <v>1.2</v>
      </c>
      <c r="K29" s="91">
        <f t="shared" si="2"/>
        <v>0</v>
      </c>
      <c r="L29" s="69">
        <f t="shared" si="0"/>
        <v>1.2</v>
      </c>
      <c r="M29" s="52" t="s">
        <v>58</v>
      </c>
      <c r="N29" s="48" t="s">
        <v>58</v>
      </c>
      <c r="O29" s="109">
        <f t="shared" si="3"/>
        <v>30</v>
      </c>
      <c r="P29" s="58">
        <f t="shared" si="4"/>
        <v>30</v>
      </c>
      <c r="Q29" s="71">
        <f t="shared" si="5"/>
        <v>0</v>
      </c>
      <c r="R29" s="72">
        <f t="shared" si="6"/>
        <v>0</v>
      </c>
      <c r="S29" s="72">
        <f t="shared" si="7"/>
        <v>30</v>
      </c>
      <c r="T29" s="72">
        <f t="shared" si="8"/>
        <v>0</v>
      </c>
      <c r="U29" s="72">
        <f t="shared" si="9"/>
        <v>0</v>
      </c>
      <c r="V29" s="73">
        <f t="shared" si="10"/>
        <v>0</v>
      </c>
      <c r="W29" s="47"/>
      <c r="X29" s="49"/>
      <c r="Y29" s="49">
        <v>15</v>
      </c>
      <c r="Z29" s="49"/>
      <c r="AA29" s="49"/>
      <c r="AB29" s="46"/>
      <c r="AC29" s="47"/>
      <c r="AD29" s="16"/>
      <c r="AE29" s="16">
        <v>15</v>
      </c>
      <c r="AF29" s="16"/>
      <c r="AG29" s="49"/>
      <c r="AH29" s="50"/>
      <c r="AI29" s="115" t="s">
        <v>101</v>
      </c>
      <c r="AJ29" s="8" t="s">
        <v>69</v>
      </c>
    </row>
    <row r="30" spans="1:36" s="1" customFormat="1" ht="12.75" thickBot="1">
      <c r="A30" s="112">
        <v>23</v>
      </c>
      <c r="B30" s="114" t="s">
        <v>109</v>
      </c>
      <c r="C30" s="16">
        <v>1</v>
      </c>
      <c r="D30" s="49"/>
      <c r="E30" s="46"/>
      <c r="F30" s="16"/>
      <c r="G30" s="49"/>
      <c r="H30" s="50"/>
      <c r="I30" s="70">
        <f t="shared" si="2"/>
        <v>1</v>
      </c>
      <c r="J30" s="74">
        <f t="shared" si="2"/>
        <v>0</v>
      </c>
      <c r="K30" s="91">
        <f t="shared" si="2"/>
        <v>0</v>
      </c>
      <c r="L30" s="69">
        <f t="shared" si="0"/>
        <v>1</v>
      </c>
      <c r="M30" s="52" t="s">
        <v>56</v>
      </c>
      <c r="N30" s="48"/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6"/>
        <v>10</v>
      </c>
      <c r="S30" s="72">
        <f t="shared" si="7"/>
        <v>0</v>
      </c>
      <c r="T30" s="72">
        <f t="shared" si="8"/>
        <v>0</v>
      </c>
      <c r="U30" s="72">
        <f t="shared" si="9"/>
        <v>5</v>
      </c>
      <c r="V30" s="73">
        <f t="shared" si="10"/>
        <v>0</v>
      </c>
      <c r="W30" s="47">
        <v>10</v>
      </c>
      <c r="X30" s="49">
        <v>10</v>
      </c>
      <c r="Y30" s="49"/>
      <c r="Z30" s="49"/>
      <c r="AA30" s="49">
        <v>5</v>
      </c>
      <c r="AB30" s="46"/>
      <c r="AC30" s="16"/>
      <c r="AD30" s="49"/>
      <c r="AE30" s="49"/>
      <c r="AF30" s="49"/>
      <c r="AG30" s="49"/>
      <c r="AH30" s="50"/>
      <c r="AI30" s="115" t="s">
        <v>49</v>
      </c>
      <c r="AJ30" s="125" t="s">
        <v>62</v>
      </c>
    </row>
    <row r="31" spans="1:36" s="1" customFormat="1" ht="24.75" thickBot="1">
      <c r="A31" s="112">
        <v>24</v>
      </c>
      <c r="B31" s="113" t="s">
        <v>103</v>
      </c>
      <c r="C31" s="131">
        <v>1</v>
      </c>
      <c r="D31" s="49"/>
      <c r="E31" s="50"/>
      <c r="F31" s="47"/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 t="s">
        <v>58</v>
      </c>
      <c r="N31" s="48"/>
      <c r="O31" s="109">
        <f t="shared" si="3"/>
        <v>20</v>
      </c>
      <c r="P31" s="58">
        <f t="shared" si="4"/>
        <v>25</v>
      </c>
      <c r="Q31" s="71">
        <f t="shared" si="5"/>
        <v>10</v>
      </c>
      <c r="R31" s="72">
        <f t="shared" si="6"/>
        <v>10</v>
      </c>
      <c r="S31" s="72">
        <f t="shared" si="7"/>
        <v>0</v>
      </c>
      <c r="T31" s="72">
        <f t="shared" si="8"/>
        <v>0</v>
      </c>
      <c r="U31" s="72">
        <f t="shared" si="9"/>
        <v>5</v>
      </c>
      <c r="V31" s="73">
        <f t="shared" si="10"/>
        <v>0</v>
      </c>
      <c r="W31" s="47">
        <v>10</v>
      </c>
      <c r="X31" s="49">
        <v>10</v>
      </c>
      <c r="Y31" s="49"/>
      <c r="Z31" s="49"/>
      <c r="AA31" s="49">
        <v>5</v>
      </c>
      <c r="AB31" s="46"/>
      <c r="AC31" s="16"/>
      <c r="AD31" s="16"/>
      <c r="AE31" s="16"/>
      <c r="AF31" s="16"/>
      <c r="AG31" s="49"/>
      <c r="AH31" s="50"/>
      <c r="AI31" s="115" t="s">
        <v>49</v>
      </c>
      <c r="AJ31" s="125" t="s">
        <v>62</v>
      </c>
    </row>
    <row r="32" spans="1:37" ht="13.5" thickBot="1">
      <c r="A32" s="69">
        <v>25</v>
      </c>
      <c r="B32" s="113" t="s">
        <v>193</v>
      </c>
      <c r="C32" s="131">
        <v>1</v>
      </c>
      <c r="D32" s="49"/>
      <c r="E32" s="50"/>
      <c r="F32" s="47"/>
      <c r="G32" s="49"/>
      <c r="H32" s="46"/>
      <c r="I32" s="70">
        <f t="shared" si="2"/>
        <v>1</v>
      </c>
      <c r="J32" s="74"/>
      <c r="K32" s="91"/>
      <c r="L32" s="69"/>
      <c r="M32" s="52" t="s">
        <v>56</v>
      </c>
      <c r="N32" s="48"/>
      <c r="O32" s="109">
        <v>40</v>
      </c>
      <c r="P32" s="58">
        <v>20</v>
      </c>
      <c r="Q32" s="71">
        <v>10</v>
      </c>
      <c r="R32" s="72">
        <f t="shared" si="6"/>
        <v>10</v>
      </c>
      <c r="S32" s="72"/>
      <c r="T32" s="72"/>
      <c r="U32" s="72">
        <v>10</v>
      </c>
      <c r="V32" s="73"/>
      <c r="W32" s="47">
        <v>20</v>
      </c>
      <c r="X32" s="49">
        <v>10</v>
      </c>
      <c r="Y32" s="49"/>
      <c r="Z32" s="49"/>
      <c r="AA32" s="49">
        <v>10</v>
      </c>
      <c r="AB32" s="46"/>
      <c r="AC32" s="16"/>
      <c r="AD32" s="16"/>
      <c r="AE32" s="16"/>
      <c r="AF32" s="16"/>
      <c r="AG32" s="49"/>
      <c r="AH32" s="50"/>
      <c r="AI32" s="115" t="s">
        <v>49</v>
      </c>
      <c r="AJ32" s="116" t="s">
        <v>62</v>
      </c>
      <c r="AK32" s="1"/>
    </row>
    <row r="33" spans="1:36" s="1" customFormat="1" ht="12.75" thickBot="1">
      <c r="A33" s="112">
        <v>26</v>
      </c>
      <c r="B33" s="113" t="s">
        <v>104</v>
      </c>
      <c r="C33" s="131">
        <v>1</v>
      </c>
      <c r="D33" s="49"/>
      <c r="E33" s="50"/>
      <c r="F33" s="47"/>
      <c r="G33" s="49"/>
      <c r="H33" s="46"/>
      <c r="I33" s="70">
        <f t="shared" si="2"/>
        <v>1</v>
      </c>
      <c r="J33" s="74">
        <f t="shared" si="2"/>
        <v>0</v>
      </c>
      <c r="K33" s="91">
        <f t="shared" si="2"/>
        <v>0</v>
      </c>
      <c r="L33" s="69">
        <f t="shared" si="0"/>
        <v>1</v>
      </c>
      <c r="M33" s="52" t="s">
        <v>58</v>
      </c>
      <c r="N33" s="48"/>
      <c r="O33" s="109">
        <f t="shared" si="3"/>
        <v>20</v>
      </c>
      <c r="P33" s="58">
        <f t="shared" si="4"/>
        <v>25</v>
      </c>
      <c r="Q33" s="71">
        <f t="shared" si="5"/>
        <v>10</v>
      </c>
      <c r="R33" s="72">
        <f t="shared" si="6"/>
        <v>10</v>
      </c>
      <c r="S33" s="72">
        <f t="shared" si="7"/>
        <v>0</v>
      </c>
      <c r="T33" s="72">
        <f t="shared" si="8"/>
        <v>0</v>
      </c>
      <c r="U33" s="72">
        <f t="shared" si="9"/>
        <v>5</v>
      </c>
      <c r="V33" s="73">
        <f t="shared" si="10"/>
        <v>0</v>
      </c>
      <c r="W33" s="47">
        <v>10</v>
      </c>
      <c r="X33" s="49">
        <v>10</v>
      </c>
      <c r="Y33" s="49"/>
      <c r="Z33" s="49"/>
      <c r="AA33" s="49">
        <v>5</v>
      </c>
      <c r="AB33" s="46"/>
      <c r="AC33" s="16"/>
      <c r="AD33" s="16"/>
      <c r="AE33" s="16"/>
      <c r="AF33" s="16"/>
      <c r="AG33" s="49"/>
      <c r="AH33" s="50"/>
      <c r="AI33" s="115" t="s">
        <v>49</v>
      </c>
      <c r="AJ33" s="125" t="s">
        <v>62</v>
      </c>
    </row>
    <row r="34" spans="1:36" s="7" customFormat="1" ht="12.75" customHeight="1" thickBot="1">
      <c r="A34" s="214" t="s">
        <v>6</v>
      </c>
      <c r="B34" s="215"/>
      <c r="C34" s="34">
        <f aca="true" t="shared" si="11" ref="C34:L34">SUM(C8:C33)</f>
        <v>20.4</v>
      </c>
      <c r="D34" s="35">
        <f t="shared" si="11"/>
        <v>10.6</v>
      </c>
      <c r="E34" s="33">
        <f t="shared" si="11"/>
        <v>0</v>
      </c>
      <c r="F34" s="34">
        <f t="shared" si="11"/>
        <v>18.599999999999998</v>
      </c>
      <c r="G34" s="35">
        <f t="shared" si="11"/>
        <v>11.4</v>
      </c>
      <c r="H34" s="33">
        <f t="shared" si="11"/>
        <v>0</v>
      </c>
      <c r="I34" s="92">
        <f t="shared" si="11"/>
        <v>39</v>
      </c>
      <c r="J34" s="93">
        <f t="shared" si="11"/>
        <v>22</v>
      </c>
      <c r="K34" s="94">
        <f t="shared" si="11"/>
        <v>0</v>
      </c>
      <c r="L34" s="9">
        <f t="shared" si="11"/>
        <v>60</v>
      </c>
      <c r="M34" s="81">
        <f>COUNTIF(M8:M33,"EGZ")</f>
        <v>5</v>
      </c>
      <c r="N34" s="80">
        <f>COUNTIF(N8:N33,"EGZ")</f>
        <v>6</v>
      </c>
      <c r="O34" s="104">
        <f aca="true" t="shared" si="12" ref="O34:AH34">SUM(O8:O33)</f>
        <v>1380</v>
      </c>
      <c r="P34" s="9">
        <f t="shared" si="12"/>
        <v>1565</v>
      </c>
      <c r="Q34" s="80">
        <f t="shared" si="12"/>
        <v>455</v>
      </c>
      <c r="R34" s="81">
        <f t="shared" si="12"/>
        <v>250</v>
      </c>
      <c r="S34" s="81">
        <f t="shared" si="12"/>
        <v>185</v>
      </c>
      <c r="T34" s="81">
        <f t="shared" si="12"/>
        <v>470</v>
      </c>
      <c r="U34" s="81">
        <f t="shared" si="12"/>
        <v>215</v>
      </c>
      <c r="V34" s="82">
        <f t="shared" si="12"/>
        <v>0</v>
      </c>
      <c r="W34" s="82">
        <f t="shared" si="12"/>
        <v>265</v>
      </c>
      <c r="X34" s="82">
        <f t="shared" si="12"/>
        <v>150</v>
      </c>
      <c r="Y34" s="82">
        <f t="shared" si="12"/>
        <v>100</v>
      </c>
      <c r="Z34" s="82">
        <f t="shared" si="12"/>
        <v>175</v>
      </c>
      <c r="AA34" s="82">
        <f t="shared" si="12"/>
        <v>130</v>
      </c>
      <c r="AB34" s="82">
        <f t="shared" si="12"/>
        <v>0</v>
      </c>
      <c r="AC34" s="82">
        <f t="shared" si="12"/>
        <v>200</v>
      </c>
      <c r="AD34" s="82">
        <f t="shared" si="12"/>
        <v>100</v>
      </c>
      <c r="AE34" s="82">
        <f t="shared" si="12"/>
        <v>85</v>
      </c>
      <c r="AF34" s="82">
        <f t="shared" si="12"/>
        <v>295</v>
      </c>
      <c r="AG34" s="82">
        <f t="shared" si="12"/>
        <v>85</v>
      </c>
      <c r="AH34" s="82">
        <f t="shared" si="12"/>
        <v>0</v>
      </c>
      <c r="AI34" s="83"/>
      <c r="AJ34" s="84"/>
    </row>
    <row r="35" spans="1:36" s="7" customFormat="1" ht="12.75" customHeight="1" thickBot="1">
      <c r="A35" s="2"/>
      <c r="B35" s="9" t="s">
        <v>34</v>
      </c>
      <c r="C35" s="190">
        <f>SUM(C34:E34)</f>
        <v>31</v>
      </c>
      <c r="D35" s="198"/>
      <c r="E35" s="197"/>
      <c r="F35" s="190">
        <f>SUM(F34:H34)</f>
        <v>30</v>
      </c>
      <c r="G35" s="198"/>
      <c r="H35" s="198"/>
      <c r="I35" s="95"/>
      <c r="J35" s="199" t="s">
        <v>43</v>
      </c>
      <c r="K35" s="200"/>
      <c r="L35" s="201"/>
      <c r="M35" s="202" t="s">
        <v>44</v>
      </c>
      <c r="N35" s="203"/>
      <c r="O35" s="106"/>
      <c r="P35" s="26"/>
      <c r="Q35" s="204">
        <f>W35+AC35</f>
        <v>1370</v>
      </c>
      <c r="R35" s="205"/>
      <c r="S35" s="205"/>
      <c r="T35" s="206"/>
      <c r="U35" s="195">
        <f>AA35+AG35</f>
        <v>215</v>
      </c>
      <c r="V35" s="207"/>
      <c r="W35" s="187">
        <f>SUM(W34:Z34)</f>
        <v>690</v>
      </c>
      <c r="X35" s="188"/>
      <c r="Y35" s="188"/>
      <c r="Z35" s="189"/>
      <c r="AA35" s="190">
        <f>SUM(AA34:AB34)</f>
        <v>130</v>
      </c>
      <c r="AB35" s="191"/>
      <c r="AC35" s="187">
        <f>SUM(AC34:AF34)</f>
        <v>680</v>
      </c>
      <c r="AD35" s="188"/>
      <c r="AE35" s="188"/>
      <c r="AF35" s="189"/>
      <c r="AG35" s="190">
        <f>SUM(AG34:AH34)</f>
        <v>85</v>
      </c>
      <c r="AH35" s="191"/>
      <c r="AI35" s="27"/>
      <c r="AJ35" s="28"/>
    </row>
    <row r="36" spans="1:36" s="7" customFormat="1" ht="12.75" customHeight="1" thickBot="1">
      <c r="A36" s="2"/>
      <c r="B36" s="89"/>
      <c r="C36" s="89"/>
      <c r="D36" s="89"/>
      <c r="E36" s="99"/>
      <c r="F36" s="89"/>
      <c r="G36" s="89"/>
      <c r="H36" s="89"/>
      <c r="I36" s="2"/>
      <c r="J36" s="192" t="s">
        <v>41</v>
      </c>
      <c r="K36" s="193"/>
      <c r="L36" s="193"/>
      <c r="M36" s="193"/>
      <c r="N36" s="194"/>
      <c r="O36" s="105"/>
      <c r="P36" s="26"/>
      <c r="Q36" s="195">
        <f>W36+AC36</f>
        <v>1585</v>
      </c>
      <c r="R36" s="196"/>
      <c r="S36" s="196"/>
      <c r="T36" s="196"/>
      <c r="U36" s="196"/>
      <c r="V36" s="197"/>
      <c r="W36" s="190">
        <f>W35+AA35</f>
        <v>820</v>
      </c>
      <c r="X36" s="196"/>
      <c r="Y36" s="196"/>
      <c r="Z36" s="196"/>
      <c r="AA36" s="196"/>
      <c r="AB36" s="197"/>
      <c r="AC36" s="190">
        <f>AC35+AG35</f>
        <v>765</v>
      </c>
      <c r="AD36" s="198"/>
      <c r="AE36" s="198"/>
      <c r="AF36" s="198"/>
      <c r="AG36" s="198"/>
      <c r="AH36" s="191"/>
      <c r="AI36" s="27"/>
      <c r="AJ36" s="28"/>
    </row>
    <row r="37" spans="1:36" s="7" customFormat="1" ht="12.7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6"/>
      <c r="N37" s="26"/>
      <c r="O37" s="26"/>
      <c r="P37" s="26"/>
      <c r="Q37" s="31"/>
      <c r="R37" s="31"/>
      <c r="S37" s="31"/>
      <c r="T37" s="31"/>
      <c r="U37" s="31"/>
      <c r="V37" s="32"/>
      <c r="W37" s="29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7"/>
      <c r="AJ37" s="28"/>
    </row>
    <row r="38" spans="1:36" s="1" customFormat="1" ht="12.75" customHeight="1">
      <c r="A38" s="181" t="s">
        <v>26</v>
      </c>
      <c r="B38" s="182"/>
      <c r="C38" s="183" t="s">
        <v>27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0"/>
      <c r="W38" s="43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</row>
    <row r="39" spans="1:36" s="1" customFormat="1" ht="12">
      <c r="A39" s="185" t="s">
        <v>46</v>
      </c>
      <c r="B39" s="186"/>
      <c r="C39" s="186" t="s">
        <v>8</v>
      </c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85" t="s">
        <v>29</v>
      </c>
      <c r="S39" s="36"/>
      <c r="T39" s="36"/>
      <c r="U39" s="36"/>
      <c r="V39" s="37"/>
      <c r="W39" s="43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</row>
    <row r="40" spans="1:36" s="1" customFormat="1" ht="12">
      <c r="A40" s="167" t="s">
        <v>38</v>
      </c>
      <c r="B40" s="168"/>
      <c r="C40" s="186" t="s">
        <v>9</v>
      </c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38" t="s">
        <v>16</v>
      </c>
      <c r="S40" s="36"/>
      <c r="T40" s="36"/>
      <c r="U40" s="37"/>
      <c r="V40" s="88"/>
      <c r="W40" s="43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</row>
    <row r="41" spans="1:36" s="1" customFormat="1" ht="12.75" thickBot="1">
      <c r="A41" s="167"/>
      <c r="B41" s="168"/>
      <c r="C41" s="168" t="s">
        <v>12</v>
      </c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86" t="s">
        <v>45</v>
      </c>
      <c r="S41" s="39"/>
      <c r="T41" s="39"/>
      <c r="U41" s="40"/>
      <c r="V41" s="87"/>
      <c r="W41" s="43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</row>
    <row r="42" spans="1:36" s="1" customFormat="1" ht="13.5" thickBot="1">
      <c r="A42" s="169"/>
      <c r="B42" s="170"/>
      <c r="C42" s="171" t="s">
        <v>42</v>
      </c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3"/>
      <c r="R42" s="103"/>
      <c r="S42" s="101"/>
      <c r="T42" s="101"/>
      <c r="U42" s="101"/>
      <c r="V42" s="100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</row>
    <row r="43" spans="1:22" s="1" customFormat="1" ht="12.75">
      <c r="A43" s="174" t="s">
        <v>22</v>
      </c>
      <c r="B43" s="175"/>
      <c r="C43" s="176" t="s">
        <v>20</v>
      </c>
      <c r="D43" s="177"/>
      <c r="E43" s="177"/>
      <c r="F43" s="177"/>
      <c r="G43" s="177"/>
      <c r="H43" s="177"/>
      <c r="I43" s="177"/>
      <c r="J43" s="177"/>
      <c r="K43" s="177"/>
      <c r="L43" s="177"/>
      <c r="M43" s="178"/>
      <c r="N43" s="176" t="s">
        <v>21</v>
      </c>
      <c r="O43" s="177"/>
      <c r="P43" s="179"/>
      <c r="Q43" s="180"/>
      <c r="R43" s="102"/>
      <c r="V43" s="3"/>
    </row>
    <row r="44" spans="1:22" s="1" customFormat="1" ht="12">
      <c r="A44" s="161" t="s">
        <v>17</v>
      </c>
      <c r="B44" s="162"/>
      <c r="C44" s="163">
        <v>15</v>
      </c>
      <c r="D44" s="164"/>
      <c r="E44" s="164"/>
      <c r="F44" s="164"/>
      <c r="G44" s="164"/>
      <c r="H44" s="164"/>
      <c r="I44" s="164"/>
      <c r="J44" s="164"/>
      <c r="K44" s="164"/>
      <c r="L44" s="164"/>
      <c r="M44" s="165"/>
      <c r="N44" s="163">
        <v>15</v>
      </c>
      <c r="O44" s="164"/>
      <c r="P44" s="164"/>
      <c r="Q44" s="166"/>
      <c r="R44" s="4"/>
      <c r="V44" s="5"/>
    </row>
    <row r="45" spans="1:22" s="1" customFormat="1" ht="12">
      <c r="A45" s="161" t="s">
        <v>18</v>
      </c>
      <c r="B45" s="162"/>
      <c r="C45" s="163">
        <v>15</v>
      </c>
      <c r="D45" s="164"/>
      <c r="E45" s="164"/>
      <c r="F45" s="164"/>
      <c r="G45" s="164"/>
      <c r="H45" s="164"/>
      <c r="I45" s="164"/>
      <c r="J45" s="164"/>
      <c r="K45" s="164"/>
      <c r="L45" s="164"/>
      <c r="M45" s="165"/>
      <c r="N45" s="163">
        <v>15</v>
      </c>
      <c r="O45" s="164"/>
      <c r="P45" s="164"/>
      <c r="Q45" s="166"/>
      <c r="R45" s="4"/>
      <c r="V45" s="5"/>
    </row>
    <row r="46" spans="1:22" s="1" customFormat="1" ht="12.75" thickBot="1">
      <c r="A46" s="155" t="s">
        <v>19</v>
      </c>
      <c r="B46" s="156"/>
      <c r="C46" s="157"/>
      <c r="D46" s="158"/>
      <c r="E46" s="158"/>
      <c r="F46" s="158"/>
      <c r="G46" s="158"/>
      <c r="H46" s="158"/>
      <c r="I46" s="158"/>
      <c r="J46" s="158"/>
      <c r="K46" s="158"/>
      <c r="L46" s="158"/>
      <c r="M46" s="159"/>
      <c r="N46" s="157" t="s">
        <v>61</v>
      </c>
      <c r="O46" s="158"/>
      <c r="P46" s="158"/>
      <c r="Q46" s="160"/>
      <c r="R46" s="4"/>
      <c r="V46" s="5"/>
    </row>
    <row r="47" s="1" customFormat="1" ht="12">
      <c r="V47" s="6"/>
    </row>
    <row r="48" s="1" customFormat="1" ht="12">
      <c r="B48" s="121" t="s">
        <v>59</v>
      </c>
    </row>
    <row r="49" spans="2:3" s="1" customFormat="1" ht="12">
      <c r="B49" s="1" t="s">
        <v>110</v>
      </c>
      <c r="C49" s="1" t="s">
        <v>60</v>
      </c>
    </row>
    <row r="50" spans="2:3" s="1" customFormat="1" ht="12">
      <c r="B50" s="1" t="s">
        <v>111</v>
      </c>
      <c r="C50" s="1" t="s">
        <v>61</v>
      </c>
    </row>
    <row r="51" s="1" customFormat="1" ht="12"/>
    <row r="52" s="1" customFormat="1" ht="12"/>
  </sheetData>
  <sheetProtection/>
  <mergeCells count="62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34:B34"/>
    <mergeCell ref="C35:E35"/>
    <mergeCell ref="F35:H35"/>
    <mergeCell ref="J35:L35"/>
    <mergeCell ref="M35:N35"/>
    <mergeCell ref="Q35:T35"/>
    <mergeCell ref="U35:V35"/>
    <mergeCell ref="W35:Z35"/>
    <mergeCell ref="AA35:AB35"/>
    <mergeCell ref="AC35:AF35"/>
    <mergeCell ref="AG35:AH35"/>
    <mergeCell ref="J36:N36"/>
    <mergeCell ref="Q36:V36"/>
    <mergeCell ref="W36:AB36"/>
    <mergeCell ref="AC36:AH36"/>
    <mergeCell ref="A38:B38"/>
    <mergeCell ref="C38:V38"/>
    <mergeCell ref="A39:B39"/>
    <mergeCell ref="C39:Q39"/>
    <mergeCell ref="A40:B40"/>
    <mergeCell ref="C40:Q40"/>
    <mergeCell ref="A41:B41"/>
    <mergeCell ref="C41:Q41"/>
    <mergeCell ref="A42:B42"/>
    <mergeCell ref="C42:Q42"/>
    <mergeCell ref="A43:B43"/>
    <mergeCell ref="C43:M43"/>
    <mergeCell ref="N43:Q43"/>
    <mergeCell ref="A46:B46"/>
    <mergeCell ref="C46:M46"/>
    <mergeCell ref="N46:Q46"/>
    <mergeCell ref="A44:B44"/>
    <mergeCell ref="C44:M44"/>
    <mergeCell ref="N44:Q44"/>
    <mergeCell ref="A45:B45"/>
    <mergeCell ref="C45:M45"/>
    <mergeCell ref="N45:Q4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3"/>
  <sheetViews>
    <sheetView tabSelected="1" workbookViewId="0" topLeftCell="A6">
      <selection activeCell="B33" sqref="B33"/>
      <selection activeCell="A3" sqref="A3:AH3"/>
      <selection activeCell="B36" sqref="B36"/>
      <selection activeCell="B33" sqref="B33"/>
    </sheetView>
  </sheetViews>
  <sheetFormatPr defaultColWidth="11.00390625" defaultRowHeight="12.75"/>
  <cols>
    <col min="1" max="1" width="5.00390625" style="0" customWidth="1"/>
    <col min="2" max="2" width="30.00390625" style="0" customWidth="1"/>
    <col min="3" max="3" width="5.75390625" style="0" customWidth="1"/>
    <col min="4" max="5" width="5.875" style="0" customWidth="1"/>
    <col min="6" max="6" width="5.25390625" style="0" customWidth="1"/>
    <col min="7" max="7" width="4.875" style="0" customWidth="1"/>
    <col min="8" max="8" width="5.00390625" style="0" customWidth="1"/>
    <col min="9" max="9" width="4.75390625" style="0" customWidth="1"/>
    <col min="10" max="10" width="5.125" style="0" customWidth="1"/>
    <col min="11" max="11" width="5.375" style="0" customWidth="1"/>
    <col min="12" max="12" width="5.25390625" style="0" customWidth="1"/>
    <col min="13" max="13" width="6.125" style="0" customWidth="1"/>
    <col min="14" max="14" width="5.125" style="0" customWidth="1"/>
    <col min="15" max="15" width="4.75390625" style="0" customWidth="1"/>
    <col min="16" max="16" width="5.125" style="0" customWidth="1"/>
    <col min="17" max="17" width="6.25390625" style="0" customWidth="1"/>
    <col min="18" max="18" width="5.875" style="0" customWidth="1"/>
    <col min="19" max="19" width="5.25390625" style="0" customWidth="1"/>
    <col min="20" max="20" width="5.375" style="0" customWidth="1"/>
    <col min="21" max="21" width="5.625" style="0" customWidth="1"/>
    <col min="22" max="22" width="5.125" style="0" customWidth="1"/>
    <col min="23" max="23" width="6.00390625" style="0" customWidth="1"/>
    <col min="24" max="24" width="4.625" style="0" customWidth="1"/>
    <col min="25" max="25" width="4.75390625" style="0" customWidth="1"/>
    <col min="26" max="26" width="5.375" style="0" customWidth="1"/>
    <col min="27" max="28" width="4.875" style="0" customWidth="1"/>
    <col min="29" max="29" width="5.375" style="0" customWidth="1"/>
    <col min="30" max="30" width="5.00390625" style="0" customWidth="1"/>
    <col min="31" max="31" width="5.375" style="0" customWidth="1"/>
    <col min="32" max="32" width="5.75390625" style="0" customWidth="1"/>
    <col min="33" max="33" width="5.25390625" style="0" customWidth="1"/>
    <col min="34" max="34" width="3.625" style="0" customWidth="1"/>
    <col min="35" max="35" width="37.25390625" style="0" customWidth="1"/>
    <col min="36" max="36" width="34.125" style="0" customWidth="1"/>
  </cols>
  <sheetData>
    <row r="1" spans="1:2" s="1" customFormat="1" ht="12">
      <c r="A1" s="229" t="s">
        <v>39</v>
      </c>
      <c r="B1" s="229"/>
    </row>
    <row r="2" spans="1:36" s="1" customFormat="1" ht="36.75" customHeight="1" thickBot="1">
      <c r="A2" s="230" t="s">
        <v>33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54"/>
      <c r="AJ2" s="54"/>
    </row>
    <row r="3" spans="1:36" s="1" customFormat="1" ht="43.5" customHeight="1" thickBot="1">
      <c r="A3" s="253" t="s">
        <v>191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55"/>
      <c r="AJ3" s="56"/>
    </row>
    <row r="4" spans="1:36" s="1" customFormat="1" ht="14.25" customHeight="1" thickBot="1">
      <c r="A4" s="233" t="s">
        <v>23</v>
      </c>
      <c r="B4" s="236" t="s">
        <v>24</v>
      </c>
      <c r="C4" s="216" t="s">
        <v>7</v>
      </c>
      <c r="D4" s="217"/>
      <c r="E4" s="217"/>
      <c r="F4" s="217"/>
      <c r="G4" s="217"/>
      <c r="H4" s="217"/>
      <c r="I4" s="217"/>
      <c r="J4" s="217"/>
      <c r="K4" s="217"/>
      <c r="L4" s="239"/>
      <c r="M4" s="240" t="s">
        <v>10</v>
      </c>
      <c r="N4" s="241"/>
      <c r="O4" s="244" t="s">
        <v>48</v>
      </c>
      <c r="P4" s="247" t="s">
        <v>47</v>
      </c>
      <c r="Q4" s="216" t="s">
        <v>1</v>
      </c>
      <c r="R4" s="217"/>
      <c r="S4" s="217"/>
      <c r="T4" s="217"/>
      <c r="U4" s="217"/>
      <c r="V4" s="218"/>
      <c r="W4" s="216" t="s">
        <v>0</v>
      </c>
      <c r="X4" s="217"/>
      <c r="Y4" s="217"/>
      <c r="Z4" s="217"/>
      <c r="AA4" s="217"/>
      <c r="AB4" s="218"/>
      <c r="AC4" s="216" t="s">
        <v>32</v>
      </c>
      <c r="AD4" s="217"/>
      <c r="AE4" s="217"/>
      <c r="AF4" s="217"/>
      <c r="AG4" s="217"/>
      <c r="AH4" s="218"/>
      <c r="AI4" s="222" t="s">
        <v>31</v>
      </c>
      <c r="AJ4" s="225" t="s">
        <v>25</v>
      </c>
    </row>
    <row r="5" spans="1:36" s="1" customFormat="1" ht="12.75" customHeight="1" thickBot="1">
      <c r="A5" s="234"/>
      <c r="B5" s="237"/>
      <c r="C5" s="190" t="s">
        <v>36</v>
      </c>
      <c r="D5" s="198"/>
      <c r="E5" s="198"/>
      <c r="F5" s="198"/>
      <c r="G5" s="198"/>
      <c r="H5" s="191"/>
      <c r="I5" s="190" t="s">
        <v>35</v>
      </c>
      <c r="J5" s="198"/>
      <c r="K5" s="198"/>
      <c r="L5" s="197"/>
      <c r="M5" s="242"/>
      <c r="N5" s="243"/>
      <c r="O5" s="245"/>
      <c r="P5" s="248"/>
      <c r="Q5" s="250"/>
      <c r="R5" s="251"/>
      <c r="S5" s="251"/>
      <c r="T5" s="251"/>
      <c r="U5" s="251"/>
      <c r="V5" s="252"/>
      <c r="W5" s="219"/>
      <c r="X5" s="220"/>
      <c r="Y5" s="220"/>
      <c r="Z5" s="220"/>
      <c r="AA5" s="220"/>
      <c r="AB5" s="221"/>
      <c r="AC5" s="219"/>
      <c r="AD5" s="220"/>
      <c r="AE5" s="220"/>
      <c r="AF5" s="220"/>
      <c r="AG5" s="220"/>
      <c r="AH5" s="221"/>
      <c r="AI5" s="223"/>
      <c r="AJ5" s="226"/>
    </row>
    <row r="6" spans="1:36" s="1" customFormat="1" ht="12.75" customHeight="1" thickBot="1">
      <c r="A6" s="234"/>
      <c r="B6" s="237"/>
      <c r="C6" s="190" t="s">
        <v>4</v>
      </c>
      <c r="D6" s="198"/>
      <c r="E6" s="197"/>
      <c r="F6" s="190" t="s">
        <v>5</v>
      </c>
      <c r="G6" s="198"/>
      <c r="H6" s="191"/>
      <c r="I6" s="208" t="s">
        <v>37</v>
      </c>
      <c r="J6" s="208" t="s">
        <v>14</v>
      </c>
      <c r="K6" s="208" t="s">
        <v>15</v>
      </c>
      <c r="L6" s="208" t="s">
        <v>40</v>
      </c>
      <c r="M6" s="211" t="s">
        <v>13</v>
      </c>
      <c r="N6" s="212"/>
      <c r="O6" s="245"/>
      <c r="P6" s="248"/>
      <c r="Q6" s="219"/>
      <c r="R6" s="220"/>
      <c r="S6" s="220"/>
      <c r="T6" s="220"/>
      <c r="U6" s="220"/>
      <c r="V6" s="221"/>
      <c r="W6" s="211" t="s">
        <v>30</v>
      </c>
      <c r="X6" s="212"/>
      <c r="Y6" s="212"/>
      <c r="Z6" s="212"/>
      <c r="AA6" s="212"/>
      <c r="AB6" s="213"/>
      <c r="AC6" s="211" t="s">
        <v>30</v>
      </c>
      <c r="AD6" s="212"/>
      <c r="AE6" s="212"/>
      <c r="AF6" s="212"/>
      <c r="AG6" s="212"/>
      <c r="AH6" s="213"/>
      <c r="AI6" s="212"/>
      <c r="AJ6" s="227"/>
    </row>
    <row r="7" spans="1:36" s="1" customFormat="1" ht="12.75" thickBot="1">
      <c r="A7" s="235"/>
      <c r="B7" s="238"/>
      <c r="C7" s="34" t="s">
        <v>37</v>
      </c>
      <c r="D7" s="33" t="s">
        <v>14</v>
      </c>
      <c r="E7" s="33" t="s">
        <v>15</v>
      </c>
      <c r="F7" s="59" t="s">
        <v>37</v>
      </c>
      <c r="G7" s="35" t="s">
        <v>14</v>
      </c>
      <c r="H7" s="33" t="s">
        <v>15</v>
      </c>
      <c r="I7" s="209"/>
      <c r="J7" s="209"/>
      <c r="K7" s="209"/>
      <c r="L7" s="210"/>
      <c r="M7" s="34" t="s">
        <v>4</v>
      </c>
      <c r="N7" s="60" t="s">
        <v>5</v>
      </c>
      <c r="O7" s="246"/>
      <c r="P7" s="249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28</v>
      </c>
      <c r="V7" s="62" t="s">
        <v>15</v>
      </c>
      <c r="W7" s="34" t="s">
        <v>2</v>
      </c>
      <c r="X7" s="35" t="s">
        <v>3</v>
      </c>
      <c r="Y7" s="35" t="s">
        <v>11</v>
      </c>
      <c r="Z7" s="35" t="s">
        <v>14</v>
      </c>
      <c r="AA7" s="35" t="s">
        <v>28</v>
      </c>
      <c r="AB7" s="33" t="s">
        <v>15</v>
      </c>
      <c r="AC7" s="34" t="s">
        <v>2</v>
      </c>
      <c r="AD7" s="35" t="s">
        <v>3</v>
      </c>
      <c r="AE7" s="35" t="s">
        <v>11</v>
      </c>
      <c r="AF7" s="35" t="s">
        <v>14</v>
      </c>
      <c r="AG7" s="35" t="s">
        <v>28</v>
      </c>
      <c r="AH7" s="33" t="s">
        <v>15</v>
      </c>
      <c r="AI7" s="224"/>
      <c r="AJ7" s="228"/>
    </row>
    <row r="8" spans="1:36" s="1" customFormat="1" ht="12">
      <c r="A8" s="123">
        <v>1</v>
      </c>
      <c r="B8" s="113" t="s">
        <v>113</v>
      </c>
      <c r="C8" s="127">
        <v>2</v>
      </c>
      <c r="D8" s="12">
        <v>1</v>
      </c>
      <c r="E8" s="14"/>
      <c r="F8" s="11">
        <v>2</v>
      </c>
      <c r="G8" s="22">
        <v>1</v>
      </c>
      <c r="H8" s="13"/>
      <c r="I8" s="63">
        <f>C8+F8</f>
        <v>4</v>
      </c>
      <c r="J8" s="68">
        <f>D8+G8</f>
        <v>2</v>
      </c>
      <c r="K8" s="64">
        <f>E8+H8</f>
        <v>0</v>
      </c>
      <c r="L8" s="10">
        <f aca="true" t="shared" si="0" ref="L8:L34">SUM(I8:K8)</f>
        <v>6</v>
      </c>
      <c r="M8" s="45" t="s">
        <v>58</v>
      </c>
      <c r="N8" s="42" t="s">
        <v>56</v>
      </c>
      <c r="O8" s="108">
        <f>SUM(Q8:T8)</f>
        <v>130</v>
      </c>
      <c r="P8" s="57">
        <f>SUM(Q8:V8)</f>
        <v>150</v>
      </c>
      <c r="Q8" s="65">
        <f aca="true" t="shared" si="1" ref="Q8:V23">W8+AC8</f>
        <v>40</v>
      </c>
      <c r="R8" s="66">
        <f t="shared" si="1"/>
        <v>0</v>
      </c>
      <c r="S8" s="66">
        <f t="shared" si="1"/>
        <v>30</v>
      </c>
      <c r="T8" s="66">
        <f t="shared" si="1"/>
        <v>60</v>
      </c>
      <c r="U8" s="66">
        <f t="shared" si="1"/>
        <v>20</v>
      </c>
      <c r="V8" s="67">
        <f t="shared" si="1"/>
        <v>0</v>
      </c>
      <c r="W8" s="11">
        <v>20</v>
      </c>
      <c r="X8" s="12"/>
      <c r="Y8" s="12">
        <v>15</v>
      </c>
      <c r="Z8" s="12">
        <v>30</v>
      </c>
      <c r="AA8" s="12">
        <v>10</v>
      </c>
      <c r="AB8" s="13"/>
      <c r="AC8" s="11">
        <v>20</v>
      </c>
      <c r="AD8" s="14"/>
      <c r="AE8" s="14">
        <v>15</v>
      </c>
      <c r="AF8" s="14">
        <v>30</v>
      </c>
      <c r="AG8" s="12">
        <v>10</v>
      </c>
      <c r="AH8" s="14"/>
      <c r="AI8" s="128" t="s">
        <v>50</v>
      </c>
      <c r="AJ8" s="30" t="s">
        <v>67</v>
      </c>
    </row>
    <row r="9" spans="1:36" s="1" customFormat="1" ht="12.75" thickBot="1">
      <c r="A9" s="112">
        <v>2</v>
      </c>
      <c r="B9" s="132" t="s">
        <v>114</v>
      </c>
      <c r="C9" s="16"/>
      <c r="D9" s="49">
        <v>1</v>
      </c>
      <c r="E9" s="50"/>
      <c r="F9" s="47"/>
      <c r="G9" s="15"/>
      <c r="H9" s="46"/>
      <c r="I9" s="70">
        <f aca="true" t="shared" si="2" ref="I9:K34">C9+F9</f>
        <v>0</v>
      </c>
      <c r="J9" s="74">
        <f t="shared" si="2"/>
        <v>1</v>
      </c>
      <c r="K9" s="91">
        <f>E9+H9</f>
        <v>0</v>
      </c>
      <c r="L9" s="69">
        <f t="shared" si="0"/>
        <v>1</v>
      </c>
      <c r="M9" s="52" t="s">
        <v>56</v>
      </c>
      <c r="N9" s="48"/>
      <c r="O9" s="109">
        <f aca="true" t="shared" si="3" ref="O9:O34">SUM(Q9:T9)</f>
        <v>20</v>
      </c>
      <c r="P9" s="58">
        <f aca="true" t="shared" si="4" ref="P9:P34">SUM(Q9:V9)</f>
        <v>25</v>
      </c>
      <c r="Q9" s="71">
        <f t="shared" si="1"/>
        <v>10</v>
      </c>
      <c r="R9" s="72">
        <f t="shared" si="1"/>
        <v>0</v>
      </c>
      <c r="S9" s="72">
        <f t="shared" si="1"/>
        <v>0</v>
      </c>
      <c r="T9" s="72">
        <f t="shared" si="1"/>
        <v>10</v>
      </c>
      <c r="U9" s="72">
        <f t="shared" si="1"/>
        <v>5</v>
      </c>
      <c r="V9" s="73">
        <f t="shared" si="1"/>
        <v>0</v>
      </c>
      <c r="W9" s="47">
        <v>10</v>
      </c>
      <c r="X9" s="49"/>
      <c r="Y9" s="49"/>
      <c r="Z9" s="49">
        <v>10</v>
      </c>
      <c r="AA9" s="49">
        <v>5</v>
      </c>
      <c r="AB9" s="46"/>
      <c r="AC9" s="47"/>
      <c r="AD9" s="49"/>
      <c r="AE9" s="50"/>
      <c r="AF9" s="50"/>
      <c r="AG9" s="49"/>
      <c r="AH9" s="50"/>
      <c r="AI9" s="128" t="s">
        <v>53</v>
      </c>
      <c r="AJ9" s="41" t="s">
        <v>65</v>
      </c>
    </row>
    <row r="10" spans="1:36" s="1" customFormat="1" ht="12">
      <c r="A10" s="112">
        <v>3</v>
      </c>
      <c r="B10" s="132" t="s">
        <v>115</v>
      </c>
      <c r="C10" s="16">
        <v>1</v>
      </c>
      <c r="D10" s="49">
        <v>2</v>
      </c>
      <c r="E10" s="50"/>
      <c r="F10" s="47">
        <v>1</v>
      </c>
      <c r="G10" s="15">
        <v>2</v>
      </c>
      <c r="H10" s="46"/>
      <c r="I10" s="70">
        <f t="shared" si="2"/>
        <v>2</v>
      </c>
      <c r="J10" s="74">
        <f t="shared" si="2"/>
        <v>4</v>
      </c>
      <c r="K10" s="91">
        <f t="shared" si="2"/>
        <v>0</v>
      </c>
      <c r="L10" s="69">
        <f t="shared" si="0"/>
        <v>6</v>
      </c>
      <c r="M10" s="53" t="s">
        <v>58</v>
      </c>
      <c r="N10" s="107" t="s">
        <v>56</v>
      </c>
      <c r="O10" s="109">
        <f t="shared" si="3"/>
        <v>140</v>
      </c>
      <c r="P10" s="58">
        <f t="shared" si="4"/>
        <v>150</v>
      </c>
      <c r="Q10" s="71">
        <f t="shared" si="1"/>
        <v>40</v>
      </c>
      <c r="R10" s="72">
        <f t="shared" si="1"/>
        <v>0</v>
      </c>
      <c r="S10" s="72">
        <f t="shared" si="1"/>
        <v>0</v>
      </c>
      <c r="T10" s="72">
        <f t="shared" si="1"/>
        <v>100</v>
      </c>
      <c r="U10" s="72">
        <f t="shared" si="1"/>
        <v>10</v>
      </c>
      <c r="V10" s="73">
        <f t="shared" si="1"/>
        <v>0</v>
      </c>
      <c r="W10" s="47">
        <v>20</v>
      </c>
      <c r="X10" s="49"/>
      <c r="Y10" s="49"/>
      <c r="Z10" s="49">
        <v>50</v>
      </c>
      <c r="AA10" s="49">
        <v>5</v>
      </c>
      <c r="AB10" s="46"/>
      <c r="AC10" s="47">
        <v>20</v>
      </c>
      <c r="AD10" s="50"/>
      <c r="AE10" s="50"/>
      <c r="AF10" s="50">
        <v>50</v>
      </c>
      <c r="AG10" s="49">
        <v>5</v>
      </c>
      <c r="AH10" s="50"/>
      <c r="AI10" s="128" t="s">
        <v>50</v>
      </c>
      <c r="AJ10" s="30" t="s">
        <v>67</v>
      </c>
    </row>
    <row r="11" spans="1:36" s="1" customFormat="1" ht="12.75" thickBot="1">
      <c r="A11" s="112">
        <v>4</v>
      </c>
      <c r="B11" s="132" t="s">
        <v>116</v>
      </c>
      <c r="C11" s="16">
        <v>1</v>
      </c>
      <c r="D11" s="49">
        <v>1</v>
      </c>
      <c r="E11" s="50"/>
      <c r="F11" s="47"/>
      <c r="G11" s="15"/>
      <c r="H11" s="46"/>
      <c r="I11" s="70">
        <f t="shared" si="2"/>
        <v>1</v>
      </c>
      <c r="J11" s="74">
        <f t="shared" si="2"/>
        <v>1</v>
      </c>
      <c r="K11" s="91">
        <f t="shared" si="2"/>
        <v>0</v>
      </c>
      <c r="L11" s="69">
        <f t="shared" si="0"/>
        <v>2</v>
      </c>
      <c r="M11" s="53" t="s">
        <v>58</v>
      </c>
      <c r="N11" s="48"/>
      <c r="O11" s="109">
        <f t="shared" si="3"/>
        <v>40</v>
      </c>
      <c r="P11" s="58">
        <f t="shared" si="4"/>
        <v>50</v>
      </c>
      <c r="Q11" s="71">
        <f t="shared" si="1"/>
        <v>0</v>
      </c>
      <c r="R11" s="72">
        <f t="shared" si="1"/>
        <v>0</v>
      </c>
      <c r="S11" s="72">
        <f t="shared" si="1"/>
        <v>0</v>
      </c>
      <c r="T11" s="72">
        <f t="shared" si="1"/>
        <v>40</v>
      </c>
      <c r="U11" s="72">
        <f t="shared" si="1"/>
        <v>10</v>
      </c>
      <c r="V11" s="73">
        <f t="shared" si="1"/>
        <v>0</v>
      </c>
      <c r="W11" s="47"/>
      <c r="X11" s="49"/>
      <c r="Y11" s="49"/>
      <c r="Z11" s="49">
        <v>40</v>
      </c>
      <c r="AA11" s="49">
        <v>10</v>
      </c>
      <c r="AB11" s="46"/>
      <c r="AC11" s="47"/>
      <c r="AD11" s="49"/>
      <c r="AE11" s="50"/>
      <c r="AF11" s="50"/>
      <c r="AG11" s="49"/>
      <c r="AH11" s="50"/>
      <c r="AI11" s="128" t="s">
        <v>53</v>
      </c>
      <c r="AJ11" s="41" t="s">
        <v>65</v>
      </c>
    </row>
    <row r="12" spans="1:36" s="1" customFormat="1" ht="12">
      <c r="A12" s="112">
        <v>5</v>
      </c>
      <c r="B12" s="132" t="s">
        <v>117</v>
      </c>
      <c r="C12" s="16">
        <v>2</v>
      </c>
      <c r="D12" s="49">
        <v>2</v>
      </c>
      <c r="E12" s="50"/>
      <c r="F12" s="47">
        <v>1</v>
      </c>
      <c r="G12" s="15">
        <v>1</v>
      </c>
      <c r="H12" s="46"/>
      <c r="I12" s="70">
        <f t="shared" si="2"/>
        <v>3</v>
      </c>
      <c r="J12" s="74">
        <f t="shared" si="2"/>
        <v>3</v>
      </c>
      <c r="K12" s="91">
        <f t="shared" si="2"/>
        <v>0</v>
      </c>
      <c r="L12" s="69">
        <f t="shared" si="0"/>
        <v>6</v>
      </c>
      <c r="M12" s="53" t="s">
        <v>58</v>
      </c>
      <c r="N12" s="48" t="s">
        <v>56</v>
      </c>
      <c r="O12" s="109">
        <f t="shared" si="3"/>
        <v>140</v>
      </c>
      <c r="P12" s="58">
        <f t="shared" si="4"/>
        <v>155</v>
      </c>
      <c r="Q12" s="71">
        <f t="shared" si="1"/>
        <v>30</v>
      </c>
      <c r="R12" s="72">
        <f t="shared" si="1"/>
        <v>60</v>
      </c>
      <c r="S12" s="72">
        <f t="shared" si="1"/>
        <v>0</v>
      </c>
      <c r="T12" s="72">
        <f t="shared" si="1"/>
        <v>50</v>
      </c>
      <c r="U12" s="72">
        <f t="shared" si="1"/>
        <v>15</v>
      </c>
      <c r="V12" s="73">
        <f t="shared" si="1"/>
        <v>0</v>
      </c>
      <c r="W12" s="47">
        <v>30</v>
      </c>
      <c r="X12" s="49">
        <v>30</v>
      </c>
      <c r="Y12" s="49"/>
      <c r="Z12" s="49">
        <v>25</v>
      </c>
      <c r="AA12" s="49">
        <v>15</v>
      </c>
      <c r="AB12" s="46"/>
      <c r="AC12" s="47"/>
      <c r="AD12" s="49">
        <v>30</v>
      </c>
      <c r="AE12" s="50"/>
      <c r="AF12" s="50">
        <v>25</v>
      </c>
      <c r="AG12" s="49"/>
      <c r="AH12" s="50"/>
      <c r="AI12" s="128" t="s">
        <v>118</v>
      </c>
      <c r="AJ12" s="30" t="s">
        <v>175</v>
      </c>
    </row>
    <row r="13" spans="1:36" s="1" customFormat="1" ht="12.75" thickBot="1">
      <c r="A13" s="112">
        <v>6</v>
      </c>
      <c r="B13" s="132" t="s">
        <v>119</v>
      </c>
      <c r="C13" s="129">
        <v>0.6</v>
      </c>
      <c r="D13" s="49">
        <v>0.8</v>
      </c>
      <c r="E13" s="50"/>
      <c r="F13" s="47"/>
      <c r="G13" s="15"/>
      <c r="H13" s="46"/>
      <c r="I13" s="70">
        <f t="shared" si="2"/>
        <v>0.6</v>
      </c>
      <c r="J13" s="74">
        <f t="shared" si="2"/>
        <v>0.8</v>
      </c>
      <c r="K13" s="91">
        <f t="shared" si="2"/>
        <v>0</v>
      </c>
      <c r="L13" s="69">
        <f t="shared" si="0"/>
        <v>1.4</v>
      </c>
      <c r="M13" s="53" t="s">
        <v>58</v>
      </c>
      <c r="N13" s="48"/>
      <c r="O13" s="109">
        <f t="shared" si="3"/>
        <v>30</v>
      </c>
      <c r="P13" s="58">
        <f t="shared" si="4"/>
        <v>40</v>
      </c>
      <c r="Q13" s="71">
        <f t="shared" si="1"/>
        <v>10</v>
      </c>
      <c r="R13" s="72">
        <f t="shared" si="1"/>
        <v>0</v>
      </c>
      <c r="S13" s="72">
        <f t="shared" si="1"/>
        <v>0</v>
      </c>
      <c r="T13" s="72">
        <f t="shared" si="1"/>
        <v>20</v>
      </c>
      <c r="U13" s="72">
        <f t="shared" si="1"/>
        <v>10</v>
      </c>
      <c r="V13" s="73">
        <f t="shared" si="1"/>
        <v>0</v>
      </c>
      <c r="W13" s="47">
        <v>10</v>
      </c>
      <c r="X13" s="49"/>
      <c r="Y13" s="49"/>
      <c r="Z13" s="49">
        <v>20</v>
      </c>
      <c r="AA13" s="49">
        <v>10</v>
      </c>
      <c r="AB13" s="46"/>
      <c r="AC13" s="47"/>
      <c r="AD13" s="49"/>
      <c r="AE13" s="50"/>
      <c r="AF13" s="50"/>
      <c r="AG13" s="49"/>
      <c r="AH13" s="50"/>
      <c r="AI13" s="133" t="s">
        <v>53</v>
      </c>
      <c r="AJ13" s="41" t="s">
        <v>65</v>
      </c>
    </row>
    <row r="14" spans="1:36" s="1" customFormat="1" ht="12">
      <c r="A14" s="112">
        <v>7</v>
      </c>
      <c r="B14" s="132" t="s">
        <v>120</v>
      </c>
      <c r="C14" s="16"/>
      <c r="D14" s="49"/>
      <c r="E14" s="49"/>
      <c r="F14" s="16">
        <v>1</v>
      </c>
      <c r="G14" s="49">
        <v>0.6</v>
      </c>
      <c r="H14" s="50"/>
      <c r="I14" s="70">
        <f t="shared" si="2"/>
        <v>1</v>
      </c>
      <c r="J14" s="74">
        <f t="shared" si="2"/>
        <v>0.6</v>
      </c>
      <c r="K14" s="91">
        <f t="shared" si="2"/>
        <v>0</v>
      </c>
      <c r="L14" s="69">
        <f t="shared" si="0"/>
        <v>1.6</v>
      </c>
      <c r="M14" s="52"/>
      <c r="N14" s="48" t="s">
        <v>58</v>
      </c>
      <c r="O14" s="109">
        <f t="shared" si="3"/>
        <v>20</v>
      </c>
      <c r="P14" s="58">
        <f t="shared" si="4"/>
        <v>30</v>
      </c>
      <c r="Q14" s="71">
        <f t="shared" si="1"/>
        <v>10</v>
      </c>
      <c r="R14" s="72">
        <f t="shared" si="1"/>
        <v>0</v>
      </c>
      <c r="S14" s="72">
        <f t="shared" si="1"/>
        <v>0</v>
      </c>
      <c r="T14" s="72">
        <f t="shared" si="1"/>
        <v>10</v>
      </c>
      <c r="U14" s="72">
        <f t="shared" si="1"/>
        <v>10</v>
      </c>
      <c r="V14" s="73">
        <f t="shared" si="1"/>
        <v>0</v>
      </c>
      <c r="W14" s="47"/>
      <c r="X14" s="49"/>
      <c r="Y14" s="49"/>
      <c r="Z14" s="49"/>
      <c r="AA14" s="49"/>
      <c r="AB14" s="46"/>
      <c r="AC14" s="47">
        <v>10</v>
      </c>
      <c r="AD14" s="49"/>
      <c r="AE14" s="50"/>
      <c r="AF14" s="50">
        <v>10</v>
      </c>
      <c r="AG14" s="49">
        <v>10</v>
      </c>
      <c r="AH14" s="50"/>
      <c r="AI14" s="134" t="s">
        <v>121</v>
      </c>
      <c r="AJ14" s="117" t="s">
        <v>178</v>
      </c>
    </row>
    <row r="15" spans="1:36" s="1" customFormat="1" ht="12">
      <c r="A15" s="112">
        <v>8</v>
      </c>
      <c r="B15" s="132" t="s">
        <v>122</v>
      </c>
      <c r="C15" s="16"/>
      <c r="D15" s="49"/>
      <c r="E15" s="50"/>
      <c r="F15" s="47">
        <v>1</v>
      </c>
      <c r="G15" s="15">
        <v>0.6</v>
      </c>
      <c r="H15" s="50"/>
      <c r="I15" s="70">
        <f t="shared" si="2"/>
        <v>1</v>
      </c>
      <c r="J15" s="74">
        <f t="shared" si="2"/>
        <v>0.6</v>
      </c>
      <c r="K15" s="91">
        <f t="shared" si="2"/>
        <v>0</v>
      </c>
      <c r="L15" s="69">
        <f t="shared" si="0"/>
        <v>1.6</v>
      </c>
      <c r="M15" s="52"/>
      <c r="N15" s="48" t="s">
        <v>58</v>
      </c>
      <c r="O15" s="109">
        <f t="shared" si="3"/>
        <v>30</v>
      </c>
      <c r="P15" s="58">
        <f>SUM(Q15:V15)</f>
        <v>45</v>
      </c>
      <c r="Q15" s="71">
        <f t="shared" si="1"/>
        <v>15</v>
      </c>
      <c r="R15" s="72">
        <f t="shared" si="1"/>
        <v>5</v>
      </c>
      <c r="S15" s="72">
        <f t="shared" si="1"/>
        <v>0</v>
      </c>
      <c r="T15" s="72">
        <f t="shared" si="1"/>
        <v>10</v>
      </c>
      <c r="U15" s="72">
        <f t="shared" si="1"/>
        <v>15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15</v>
      </c>
      <c r="AD15" s="16">
        <v>5</v>
      </c>
      <c r="AE15" s="49"/>
      <c r="AF15" s="49">
        <v>10</v>
      </c>
      <c r="AG15" s="49">
        <v>15</v>
      </c>
      <c r="AH15" s="50"/>
      <c r="AI15" s="133" t="s">
        <v>123</v>
      </c>
      <c r="AJ15" s="117" t="s">
        <v>179</v>
      </c>
    </row>
    <row r="16" spans="1:36" s="1" customFormat="1" ht="12">
      <c r="A16" s="112">
        <v>9</v>
      </c>
      <c r="B16" s="132" t="s">
        <v>124</v>
      </c>
      <c r="C16" s="16"/>
      <c r="D16" s="49"/>
      <c r="E16" s="50"/>
      <c r="F16" s="47">
        <v>0.6</v>
      </c>
      <c r="G16" s="15">
        <v>1</v>
      </c>
      <c r="H16" s="50"/>
      <c r="I16" s="70">
        <f t="shared" si="2"/>
        <v>0.6</v>
      </c>
      <c r="J16" s="74">
        <f t="shared" si="2"/>
        <v>1</v>
      </c>
      <c r="K16" s="91">
        <f t="shared" si="2"/>
        <v>0</v>
      </c>
      <c r="L16" s="69">
        <f t="shared" si="0"/>
        <v>1.6</v>
      </c>
      <c r="M16" s="52"/>
      <c r="N16" s="48" t="s">
        <v>58</v>
      </c>
      <c r="O16" s="109">
        <f t="shared" si="3"/>
        <v>20</v>
      </c>
      <c r="P16" s="58">
        <f>SUM(Q16:V16)</f>
        <v>35</v>
      </c>
      <c r="Q16" s="71">
        <f t="shared" si="1"/>
        <v>10</v>
      </c>
      <c r="R16" s="72">
        <f t="shared" si="1"/>
        <v>0</v>
      </c>
      <c r="S16" s="72">
        <f t="shared" si="1"/>
        <v>0</v>
      </c>
      <c r="T16" s="72">
        <f t="shared" si="1"/>
        <v>10</v>
      </c>
      <c r="U16" s="72">
        <f t="shared" si="1"/>
        <v>15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10</v>
      </c>
      <c r="AD16" s="16"/>
      <c r="AE16" s="49"/>
      <c r="AF16" s="49">
        <v>10</v>
      </c>
      <c r="AG16" s="49">
        <v>15</v>
      </c>
      <c r="AH16" s="50"/>
      <c r="AI16" s="133" t="s">
        <v>125</v>
      </c>
      <c r="AJ16" s="117" t="s">
        <v>176</v>
      </c>
    </row>
    <row r="17" spans="1:36" s="1" customFormat="1" ht="12">
      <c r="A17" s="112">
        <v>10</v>
      </c>
      <c r="B17" s="132" t="s">
        <v>126</v>
      </c>
      <c r="C17" s="16"/>
      <c r="D17" s="49"/>
      <c r="E17" s="50"/>
      <c r="F17" s="47">
        <v>2</v>
      </c>
      <c r="G17" s="15">
        <v>1.6</v>
      </c>
      <c r="H17" s="50"/>
      <c r="I17" s="70">
        <f t="shared" si="2"/>
        <v>2</v>
      </c>
      <c r="J17" s="74">
        <f t="shared" si="2"/>
        <v>1.6</v>
      </c>
      <c r="K17" s="91">
        <f t="shared" si="2"/>
        <v>0</v>
      </c>
      <c r="L17" s="69">
        <f t="shared" si="0"/>
        <v>3.6</v>
      </c>
      <c r="M17" s="52"/>
      <c r="N17" s="48" t="s">
        <v>56</v>
      </c>
      <c r="O17" s="109">
        <f t="shared" si="3"/>
        <v>90</v>
      </c>
      <c r="P17" s="58">
        <f>SUM(Q17:V17)</f>
        <v>90</v>
      </c>
      <c r="Q17" s="71">
        <f t="shared" si="1"/>
        <v>40</v>
      </c>
      <c r="R17" s="72">
        <f t="shared" si="1"/>
        <v>20</v>
      </c>
      <c r="S17" s="72">
        <f t="shared" si="1"/>
        <v>0</v>
      </c>
      <c r="T17" s="72">
        <f t="shared" si="1"/>
        <v>30</v>
      </c>
      <c r="U17" s="72">
        <f t="shared" si="1"/>
        <v>0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40</v>
      </c>
      <c r="AD17" s="16">
        <v>20</v>
      </c>
      <c r="AE17" s="49"/>
      <c r="AF17" s="49">
        <v>30</v>
      </c>
      <c r="AG17" s="49"/>
      <c r="AH17" s="50"/>
      <c r="AI17" s="133" t="s">
        <v>127</v>
      </c>
      <c r="AJ17" s="117" t="s">
        <v>177</v>
      </c>
    </row>
    <row r="18" spans="1:36" s="1" customFormat="1" ht="12">
      <c r="A18" s="112">
        <v>11</v>
      </c>
      <c r="B18" s="132" t="s">
        <v>128</v>
      </c>
      <c r="C18" s="16">
        <v>1</v>
      </c>
      <c r="D18" s="49">
        <v>2</v>
      </c>
      <c r="E18" s="50"/>
      <c r="F18" s="47">
        <v>1</v>
      </c>
      <c r="G18" s="15">
        <v>1</v>
      </c>
      <c r="H18" s="50"/>
      <c r="I18" s="70">
        <f t="shared" si="2"/>
        <v>2</v>
      </c>
      <c r="J18" s="74">
        <f t="shared" si="2"/>
        <v>3</v>
      </c>
      <c r="K18" s="91">
        <f t="shared" si="2"/>
        <v>0</v>
      </c>
      <c r="L18" s="69">
        <f t="shared" si="0"/>
        <v>5</v>
      </c>
      <c r="M18" s="52" t="s">
        <v>58</v>
      </c>
      <c r="N18" s="48" t="s">
        <v>56</v>
      </c>
      <c r="O18" s="109">
        <f t="shared" si="3"/>
        <v>100</v>
      </c>
      <c r="P18" s="58">
        <f>SUM(Q18:V18)</f>
        <v>125</v>
      </c>
      <c r="Q18" s="71">
        <f t="shared" si="1"/>
        <v>30</v>
      </c>
      <c r="R18" s="72">
        <f t="shared" si="1"/>
        <v>0</v>
      </c>
      <c r="S18" s="72">
        <f t="shared" si="1"/>
        <v>0</v>
      </c>
      <c r="T18" s="72">
        <f t="shared" si="1"/>
        <v>70</v>
      </c>
      <c r="U18" s="72">
        <f t="shared" si="1"/>
        <v>25</v>
      </c>
      <c r="V18" s="73">
        <f t="shared" si="1"/>
        <v>0</v>
      </c>
      <c r="W18" s="47">
        <v>30</v>
      </c>
      <c r="X18" s="49"/>
      <c r="Y18" s="49"/>
      <c r="Z18" s="49">
        <v>35</v>
      </c>
      <c r="AA18" s="49">
        <v>10</v>
      </c>
      <c r="AB18" s="46"/>
      <c r="AC18" s="47"/>
      <c r="AD18" s="16"/>
      <c r="AE18" s="49"/>
      <c r="AF18" s="49">
        <v>35</v>
      </c>
      <c r="AG18" s="49">
        <v>15</v>
      </c>
      <c r="AH18" s="50"/>
      <c r="AI18" s="133" t="s">
        <v>129</v>
      </c>
      <c r="AJ18" s="8" t="s">
        <v>164</v>
      </c>
    </row>
    <row r="19" spans="1:36" s="1" customFormat="1" ht="12">
      <c r="A19" s="112">
        <v>12</v>
      </c>
      <c r="B19" s="132" t="s">
        <v>130</v>
      </c>
      <c r="C19" s="16">
        <v>1</v>
      </c>
      <c r="D19" s="49">
        <v>1</v>
      </c>
      <c r="E19" s="50"/>
      <c r="F19" s="47"/>
      <c r="G19" s="15"/>
      <c r="H19" s="50"/>
      <c r="I19" s="70">
        <f t="shared" si="2"/>
        <v>1</v>
      </c>
      <c r="J19" s="74">
        <f t="shared" si="2"/>
        <v>1</v>
      </c>
      <c r="K19" s="91">
        <f t="shared" si="2"/>
        <v>0</v>
      </c>
      <c r="L19" s="69">
        <f t="shared" si="0"/>
        <v>2</v>
      </c>
      <c r="M19" s="52" t="s">
        <v>56</v>
      </c>
      <c r="N19" s="48"/>
      <c r="O19" s="109">
        <f t="shared" si="3"/>
        <v>30</v>
      </c>
      <c r="P19" s="58">
        <f>SUM(Q19:V19)</f>
        <v>40</v>
      </c>
      <c r="Q19" s="71">
        <f t="shared" si="1"/>
        <v>15</v>
      </c>
      <c r="R19" s="72">
        <f t="shared" si="1"/>
        <v>10</v>
      </c>
      <c r="S19" s="72">
        <f t="shared" si="1"/>
        <v>5</v>
      </c>
      <c r="T19" s="72">
        <f t="shared" si="1"/>
        <v>0</v>
      </c>
      <c r="U19" s="72">
        <f t="shared" si="1"/>
        <v>10</v>
      </c>
      <c r="V19" s="73">
        <f t="shared" si="1"/>
        <v>0</v>
      </c>
      <c r="W19" s="47">
        <v>15</v>
      </c>
      <c r="X19" s="49">
        <v>10</v>
      </c>
      <c r="Y19" s="49">
        <v>5</v>
      </c>
      <c r="Z19" s="49"/>
      <c r="AA19" s="49">
        <v>10</v>
      </c>
      <c r="AB19" s="46"/>
      <c r="AC19" s="47"/>
      <c r="AD19" s="16"/>
      <c r="AE19" s="49"/>
      <c r="AF19" s="49"/>
      <c r="AG19" s="49"/>
      <c r="AH19" s="50"/>
      <c r="AI19" s="133" t="s">
        <v>131</v>
      </c>
      <c r="AJ19" s="117" t="s">
        <v>180</v>
      </c>
    </row>
    <row r="20" spans="1:36" s="1" customFormat="1" ht="12">
      <c r="A20" s="112">
        <v>13</v>
      </c>
      <c r="B20" s="132" t="s">
        <v>132</v>
      </c>
      <c r="C20" s="130">
        <v>1</v>
      </c>
      <c r="D20" s="49"/>
      <c r="E20" s="50"/>
      <c r="F20" s="47"/>
      <c r="G20" s="15"/>
      <c r="H20" s="50"/>
      <c r="I20" s="70">
        <f t="shared" si="2"/>
        <v>1</v>
      </c>
      <c r="J20" s="74">
        <f t="shared" si="2"/>
        <v>0</v>
      </c>
      <c r="K20" s="91">
        <f t="shared" si="2"/>
        <v>0</v>
      </c>
      <c r="L20" s="69">
        <f t="shared" si="0"/>
        <v>1</v>
      </c>
      <c r="M20" s="52" t="s">
        <v>58</v>
      </c>
      <c r="N20" s="48"/>
      <c r="O20" s="109">
        <f t="shared" si="3"/>
        <v>15</v>
      </c>
      <c r="P20" s="58">
        <f t="shared" si="4"/>
        <v>25</v>
      </c>
      <c r="Q20" s="71">
        <f t="shared" si="1"/>
        <v>10</v>
      </c>
      <c r="R20" s="72">
        <f t="shared" si="1"/>
        <v>5</v>
      </c>
      <c r="S20" s="72">
        <f t="shared" si="1"/>
        <v>0</v>
      </c>
      <c r="T20" s="72">
        <f t="shared" si="1"/>
        <v>0</v>
      </c>
      <c r="U20" s="72">
        <f t="shared" si="1"/>
        <v>10</v>
      </c>
      <c r="V20" s="73">
        <f t="shared" si="1"/>
        <v>0</v>
      </c>
      <c r="W20" s="47">
        <v>10</v>
      </c>
      <c r="X20" s="49">
        <v>5</v>
      </c>
      <c r="Y20" s="49"/>
      <c r="Z20" s="49"/>
      <c r="AA20" s="49">
        <v>10</v>
      </c>
      <c r="AB20" s="46"/>
      <c r="AC20" s="47"/>
      <c r="AD20" s="16"/>
      <c r="AE20" s="16"/>
      <c r="AF20" s="16"/>
      <c r="AG20" s="49"/>
      <c r="AH20" s="50"/>
      <c r="AI20" s="133" t="s">
        <v>133</v>
      </c>
      <c r="AJ20" s="30" t="s">
        <v>181</v>
      </c>
    </row>
    <row r="21" spans="1:36" s="1" customFormat="1" ht="12">
      <c r="A21" s="112">
        <v>14</v>
      </c>
      <c r="B21" s="135" t="s">
        <v>134</v>
      </c>
      <c r="C21" s="16"/>
      <c r="D21" s="49"/>
      <c r="E21" s="50"/>
      <c r="F21" s="47">
        <v>1</v>
      </c>
      <c r="G21" s="49"/>
      <c r="H21" s="50"/>
      <c r="I21" s="70">
        <f t="shared" si="2"/>
        <v>1</v>
      </c>
      <c r="J21" s="74">
        <f t="shared" si="2"/>
        <v>0</v>
      </c>
      <c r="K21" s="91">
        <f t="shared" si="2"/>
        <v>0</v>
      </c>
      <c r="L21" s="69">
        <f t="shared" si="0"/>
        <v>1</v>
      </c>
      <c r="M21" s="52" t="s">
        <v>58</v>
      </c>
      <c r="N21" s="48"/>
      <c r="O21" s="109">
        <f t="shared" si="3"/>
        <v>20</v>
      </c>
      <c r="P21" s="58">
        <f t="shared" si="4"/>
        <v>25</v>
      </c>
      <c r="Q21" s="71">
        <f t="shared" si="1"/>
        <v>10</v>
      </c>
      <c r="R21" s="72">
        <f t="shared" si="1"/>
        <v>10</v>
      </c>
      <c r="S21" s="72">
        <f t="shared" si="1"/>
        <v>0</v>
      </c>
      <c r="T21" s="72">
        <f t="shared" si="1"/>
        <v>0</v>
      </c>
      <c r="U21" s="72">
        <f t="shared" si="1"/>
        <v>5</v>
      </c>
      <c r="V21" s="73">
        <f t="shared" si="1"/>
        <v>0</v>
      </c>
      <c r="W21" s="47"/>
      <c r="X21" s="16"/>
      <c r="Y21" s="16"/>
      <c r="Z21" s="16"/>
      <c r="AA21" s="49"/>
      <c r="AB21" s="46"/>
      <c r="AC21" s="47">
        <v>10</v>
      </c>
      <c r="AD21" s="16">
        <v>10</v>
      </c>
      <c r="AE21" s="16"/>
      <c r="AF21" s="16"/>
      <c r="AG21" s="49">
        <v>5</v>
      </c>
      <c r="AH21" s="50"/>
      <c r="AI21" s="115" t="s">
        <v>135</v>
      </c>
      <c r="AJ21" s="111" t="s">
        <v>184</v>
      </c>
    </row>
    <row r="22" spans="1:36" s="1" customFormat="1" ht="12">
      <c r="A22" s="112">
        <v>15</v>
      </c>
      <c r="B22" s="135" t="s">
        <v>136</v>
      </c>
      <c r="C22" s="16"/>
      <c r="D22" s="49"/>
      <c r="E22" s="50"/>
      <c r="F22" s="47">
        <v>1</v>
      </c>
      <c r="G22" s="49">
        <v>1</v>
      </c>
      <c r="H22" s="50"/>
      <c r="I22" s="70">
        <f t="shared" si="2"/>
        <v>1</v>
      </c>
      <c r="J22" s="74">
        <f t="shared" si="2"/>
        <v>1</v>
      </c>
      <c r="K22" s="91">
        <f t="shared" si="2"/>
        <v>0</v>
      </c>
      <c r="L22" s="69">
        <f t="shared" si="0"/>
        <v>2</v>
      </c>
      <c r="M22" s="52"/>
      <c r="N22" s="48" t="s">
        <v>58</v>
      </c>
      <c r="O22" s="109">
        <f t="shared" si="3"/>
        <v>30</v>
      </c>
      <c r="P22" s="58">
        <f t="shared" si="4"/>
        <v>50</v>
      </c>
      <c r="Q22" s="71">
        <f t="shared" si="1"/>
        <v>15</v>
      </c>
      <c r="R22" s="72">
        <f t="shared" si="1"/>
        <v>0</v>
      </c>
      <c r="S22" s="72">
        <f t="shared" si="1"/>
        <v>0</v>
      </c>
      <c r="T22" s="72">
        <f t="shared" si="1"/>
        <v>15</v>
      </c>
      <c r="U22" s="72">
        <f t="shared" si="1"/>
        <v>20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15</v>
      </c>
      <c r="AD22" s="16"/>
      <c r="AE22" s="16"/>
      <c r="AF22" s="16">
        <v>15</v>
      </c>
      <c r="AG22" s="49">
        <v>20</v>
      </c>
      <c r="AH22" s="50"/>
      <c r="AI22" s="128" t="s">
        <v>137</v>
      </c>
      <c r="AJ22" s="30" t="s">
        <v>175</v>
      </c>
    </row>
    <row r="23" spans="1:36" s="1" customFormat="1" ht="12">
      <c r="A23" s="112">
        <v>16</v>
      </c>
      <c r="B23" s="132" t="s">
        <v>138</v>
      </c>
      <c r="C23" s="129"/>
      <c r="D23" s="49"/>
      <c r="E23" s="50"/>
      <c r="F23" s="47">
        <v>1</v>
      </c>
      <c r="G23" s="15"/>
      <c r="H23" s="46"/>
      <c r="I23" s="70">
        <f t="shared" si="2"/>
        <v>1</v>
      </c>
      <c r="J23" s="74">
        <f t="shared" si="2"/>
        <v>0</v>
      </c>
      <c r="K23" s="91">
        <f t="shared" si="2"/>
        <v>0</v>
      </c>
      <c r="L23" s="69">
        <f t="shared" si="0"/>
        <v>1</v>
      </c>
      <c r="M23" s="52"/>
      <c r="N23" s="48" t="s">
        <v>58</v>
      </c>
      <c r="O23" s="109">
        <f t="shared" si="3"/>
        <v>20</v>
      </c>
      <c r="P23" s="58">
        <f t="shared" si="4"/>
        <v>25</v>
      </c>
      <c r="Q23" s="71">
        <f t="shared" si="1"/>
        <v>10</v>
      </c>
      <c r="R23" s="72">
        <f t="shared" si="1"/>
        <v>0</v>
      </c>
      <c r="S23" s="72">
        <f t="shared" si="1"/>
        <v>10</v>
      </c>
      <c r="T23" s="72">
        <f t="shared" si="1"/>
        <v>0</v>
      </c>
      <c r="U23" s="72">
        <f t="shared" si="1"/>
        <v>5</v>
      </c>
      <c r="V23" s="73">
        <f t="shared" si="1"/>
        <v>0</v>
      </c>
      <c r="W23" s="47"/>
      <c r="X23" s="49"/>
      <c r="Y23" s="49"/>
      <c r="Z23" s="49"/>
      <c r="AA23" s="49"/>
      <c r="AB23" s="46"/>
      <c r="AC23" s="47">
        <v>10</v>
      </c>
      <c r="AD23" s="16"/>
      <c r="AE23" s="16">
        <v>10</v>
      </c>
      <c r="AF23" s="16"/>
      <c r="AG23" s="49">
        <v>5</v>
      </c>
      <c r="AH23" s="50"/>
      <c r="AI23" s="128" t="s">
        <v>50</v>
      </c>
      <c r="AJ23" s="30" t="s">
        <v>67</v>
      </c>
    </row>
    <row r="24" spans="1:36" s="1" customFormat="1" ht="12">
      <c r="A24" s="112">
        <v>17</v>
      </c>
      <c r="B24" s="132" t="s">
        <v>139</v>
      </c>
      <c r="C24" s="16"/>
      <c r="D24" s="49"/>
      <c r="E24" s="50"/>
      <c r="F24" s="47">
        <v>1</v>
      </c>
      <c r="G24" s="49"/>
      <c r="H24" s="46"/>
      <c r="I24" s="70">
        <f t="shared" si="2"/>
        <v>1</v>
      </c>
      <c r="J24" s="74">
        <f t="shared" si="2"/>
        <v>0</v>
      </c>
      <c r="K24" s="91">
        <f t="shared" si="2"/>
        <v>0</v>
      </c>
      <c r="L24" s="69">
        <f t="shared" si="0"/>
        <v>1</v>
      </c>
      <c r="M24" s="53"/>
      <c r="N24" s="48" t="s">
        <v>58</v>
      </c>
      <c r="O24" s="109">
        <f t="shared" si="3"/>
        <v>20</v>
      </c>
      <c r="P24" s="58">
        <f t="shared" si="4"/>
        <v>25</v>
      </c>
      <c r="Q24" s="71">
        <f aca="true" t="shared" si="5" ref="Q24:V39">W24+AC24</f>
        <v>10</v>
      </c>
      <c r="R24" s="72">
        <f t="shared" si="5"/>
        <v>0</v>
      </c>
      <c r="S24" s="72">
        <f t="shared" si="5"/>
        <v>10</v>
      </c>
      <c r="T24" s="72">
        <f t="shared" si="5"/>
        <v>0</v>
      </c>
      <c r="U24" s="72">
        <f t="shared" si="5"/>
        <v>5</v>
      </c>
      <c r="V24" s="73">
        <f t="shared" si="5"/>
        <v>0</v>
      </c>
      <c r="W24" s="47"/>
      <c r="X24" s="49"/>
      <c r="Y24" s="49"/>
      <c r="Z24" s="49"/>
      <c r="AA24" s="49"/>
      <c r="AB24" s="46"/>
      <c r="AC24" s="47">
        <v>10</v>
      </c>
      <c r="AD24" s="16"/>
      <c r="AE24" s="16">
        <v>10</v>
      </c>
      <c r="AF24" s="16"/>
      <c r="AG24" s="49">
        <v>5</v>
      </c>
      <c r="AH24" s="46"/>
      <c r="AI24" s="128" t="s">
        <v>140</v>
      </c>
      <c r="AJ24" s="51" t="s">
        <v>188</v>
      </c>
    </row>
    <row r="25" spans="1:36" s="1" customFormat="1" ht="12.75" thickBot="1">
      <c r="A25" s="112">
        <v>18</v>
      </c>
      <c r="B25" s="132" t="s">
        <v>141</v>
      </c>
      <c r="C25" s="16">
        <v>1</v>
      </c>
      <c r="D25" s="49"/>
      <c r="E25" s="50"/>
      <c r="F25" s="47"/>
      <c r="G25" s="49"/>
      <c r="H25" s="46"/>
      <c r="I25" s="70">
        <f t="shared" si="2"/>
        <v>1</v>
      </c>
      <c r="J25" s="74">
        <f t="shared" si="2"/>
        <v>0</v>
      </c>
      <c r="K25" s="91">
        <f t="shared" si="2"/>
        <v>0</v>
      </c>
      <c r="L25" s="69">
        <f t="shared" si="0"/>
        <v>1</v>
      </c>
      <c r="M25" s="52" t="s">
        <v>58</v>
      </c>
      <c r="N25" s="48" t="s">
        <v>58</v>
      </c>
      <c r="O25" s="109">
        <f t="shared" si="3"/>
        <v>20</v>
      </c>
      <c r="P25" s="58">
        <f t="shared" si="4"/>
        <v>25</v>
      </c>
      <c r="Q25" s="71">
        <f t="shared" si="5"/>
        <v>10</v>
      </c>
      <c r="R25" s="72">
        <f t="shared" si="5"/>
        <v>0</v>
      </c>
      <c r="S25" s="72">
        <f t="shared" si="5"/>
        <v>10</v>
      </c>
      <c r="T25" s="72">
        <f t="shared" si="5"/>
        <v>0</v>
      </c>
      <c r="U25" s="72">
        <f t="shared" si="5"/>
        <v>5</v>
      </c>
      <c r="V25" s="73">
        <f t="shared" si="5"/>
        <v>0</v>
      </c>
      <c r="W25" s="47">
        <v>10</v>
      </c>
      <c r="X25" s="49"/>
      <c r="Y25" s="49">
        <v>10</v>
      </c>
      <c r="Z25" s="49"/>
      <c r="AA25" s="49">
        <v>5</v>
      </c>
      <c r="AB25" s="46"/>
      <c r="AC25" s="47"/>
      <c r="AD25" s="16"/>
      <c r="AE25" s="16"/>
      <c r="AF25" s="16"/>
      <c r="AG25" s="49"/>
      <c r="AH25" s="46"/>
      <c r="AI25" s="128" t="s">
        <v>51</v>
      </c>
      <c r="AJ25" s="30" t="s">
        <v>63</v>
      </c>
    </row>
    <row r="26" spans="1:36" s="1" customFormat="1" ht="12">
      <c r="A26" s="112">
        <v>19</v>
      </c>
      <c r="B26" s="132" t="s">
        <v>194</v>
      </c>
      <c r="C26" s="130"/>
      <c r="D26" s="49"/>
      <c r="E26" s="50"/>
      <c r="F26" s="47">
        <v>1</v>
      </c>
      <c r="G26" s="15"/>
      <c r="H26" s="46"/>
      <c r="I26" s="70">
        <f t="shared" si="2"/>
        <v>1</v>
      </c>
      <c r="J26" s="74">
        <f t="shared" si="2"/>
        <v>0</v>
      </c>
      <c r="K26" s="91">
        <f t="shared" si="2"/>
        <v>0</v>
      </c>
      <c r="L26" s="69">
        <f t="shared" si="0"/>
        <v>1</v>
      </c>
      <c r="M26" s="52"/>
      <c r="N26" s="48" t="s">
        <v>58</v>
      </c>
      <c r="O26" s="109">
        <f t="shared" si="3"/>
        <v>20</v>
      </c>
      <c r="P26" s="58">
        <f t="shared" si="4"/>
        <v>25</v>
      </c>
      <c r="Q26" s="71">
        <f t="shared" si="5"/>
        <v>10</v>
      </c>
      <c r="R26" s="72">
        <f t="shared" si="5"/>
        <v>0</v>
      </c>
      <c r="S26" s="72">
        <f t="shared" si="5"/>
        <v>10</v>
      </c>
      <c r="T26" s="72">
        <f t="shared" si="5"/>
        <v>0</v>
      </c>
      <c r="U26" s="72">
        <f t="shared" si="5"/>
        <v>5</v>
      </c>
      <c r="V26" s="73">
        <f t="shared" si="5"/>
        <v>0</v>
      </c>
      <c r="W26" s="47"/>
      <c r="X26" s="49"/>
      <c r="Y26" s="49"/>
      <c r="Z26" s="49"/>
      <c r="AA26" s="49"/>
      <c r="AB26" s="46"/>
      <c r="AC26" s="47">
        <v>10</v>
      </c>
      <c r="AD26" s="16"/>
      <c r="AE26" s="16">
        <v>10</v>
      </c>
      <c r="AF26" s="16"/>
      <c r="AG26" s="49">
        <v>5</v>
      </c>
      <c r="AH26" s="50"/>
      <c r="AI26" s="115" t="s">
        <v>49</v>
      </c>
      <c r="AJ26" s="125" t="s">
        <v>62</v>
      </c>
    </row>
    <row r="27" spans="1:36" s="1" customFormat="1" ht="12">
      <c r="A27" s="112">
        <v>20</v>
      </c>
      <c r="B27" s="132" t="s">
        <v>142</v>
      </c>
      <c r="C27" s="16"/>
      <c r="D27" s="49"/>
      <c r="E27" s="50"/>
      <c r="F27" s="47">
        <v>1</v>
      </c>
      <c r="G27" s="15"/>
      <c r="H27" s="46"/>
      <c r="I27" s="70">
        <f t="shared" si="2"/>
        <v>1</v>
      </c>
      <c r="J27" s="74">
        <f t="shared" si="2"/>
        <v>0</v>
      </c>
      <c r="K27" s="91">
        <f t="shared" si="2"/>
        <v>0</v>
      </c>
      <c r="L27" s="69">
        <f t="shared" si="0"/>
        <v>1</v>
      </c>
      <c r="M27" s="52"/>
      <c r="N27" s="48" t="s">
        <v>58</v>
      </c>
      <c r="O27" s="109">
        <f t="shared" si="3"/>
        <v>30</v>
      </c>
      <c r="P27" s="58">
        <f t="shared" si="4"/>
        <v>30</v>
      </c>
      <c r="Q27" s="71">
        <f t="shared" si="5"/>
        <v>20</v>
      </c>
      <c r="R27" s="72">
        <f t="shared" si="5"/>
        <v>0</v>
      </c>
      <c r="S27" s="72">
        <f t="shared" si="5"/>
        <v>0</v>
      </c>
      <c r="T27" s="72">
        <f t="shared" si="5"/>
        <v>10</v>
      </c>
      <c r="U27" s="72">
        <f t="shared" si="5"/>
        <v>0</v>
      </c>
      <c r="V27" s="73">
        <f t="shared" si="5"/>
        <v>0</v>
      </c>
      <c r="W27" s="47"/>
      <c r="X27" s="49"/>
      <c r="Y27" s="49"/>
      <c r="Z27" s="49"/>
      <c r="AA27" s="49"/>
      <c r="AB27" s="46"/>
      <c r="AC27" s="47">
        <v>20</v>
      </c>
      <c r="AD27" s="16"/>
      <c r="AE27" s="16"/>
      <c r="AF27" s="16">
        <v>10</v>
      </c>
      <c r="AG27" s="49"/>
      <c r="AH27" s="50"/>
      <c r="AI27" s="115" t="s">
        <v>143</v>
      </c>
      <c r="AJ27" s="8" t="s">
        <v>165</v>
      </c>
    </row>
    <row r="28" spans="1:36" s="1" customFormat="1" ht="12">
      <c r="A28" s="112">
        <v>21</v>
      </c>
      <c r="B28" s="132" t="s">
        <v>144</v>
      </c>
      <c r="C28" s="16"/>
      <c r="D28" s="49"/>
      <c r="E28" s="50"/>
      <c r="F28" s="47">
        <v>1</v>
      </c>
      <c r="G28" s="15"/>
      <c r="H28" s="46"/>
      <c r="I28" s="70">
        <f t="shared" si="2"/>
        <v>1</v>
      </c>
      <c r="J28" s="74">
        <f t="shared" si="2"/>
        <v>0</v>
      </c>
      <c r="K28" s="91">
        <f t="shared" si="2"/>
        <v>0</v>
      </c>
      <c r="L28" s="69">
        <f t="shared" si="0"/>
        <v>1</v>
      </c>
      <c r="M28" s="52"/>
      <c r="N28" s="48" t="s">
        <v>58</v>
      </c>
      <c r="O28" s="109">
        <f t="shared" si="3"/>
        <v>20</v>
      </c>
      <c r="P28" s="58">
        <f t="shared" si="4"/>
        <v>25</v>
      </c>
      <c r="Q28" s="71">
        <f t="shared" si="5"/>
        <v>10</v>
      </c>
      <c r="R28" s="72">
        <f t="shared" si="5"/>
        <v>5</v>
      </c>
      <c r="S28" s="72">
        <f t="shared" si="5"/>
        <v>0</v>
      </c>
      <c r="T28" s="72">
        <f t="shared" si="5"/>
        <v>5</v>
      </c>
      <c r="U28" s="72">
        <f t="shared" si="5"/>
        <v>5</v>
      </c>
      <c r="V28" s="73">
        <f t="shared" si="5"/>
        <v>0</v>
      </c>
      <c r="W28" s="47"/>
      <c r="X28" s="49"/>
      <c r="Y28" s="49"/>
      <c r="Z28" s="49"/>
      <c r="AA28" s="49"/>
      <c r="AB28" s="46"/>
      <c r="AC28" s="47">
        <v>10</v>
      </c>
      <c r="AD28" s="16">
        <v>5</v>
      </c>
      <c r="AE28" s="16"/>
      <c r="AF28" s="16">
        <v>5</v>
      </c>
      <c r="AG28" s="49">
        <v>5</v>
      </c>
      <c r="AH28" s="50"/>
      <c r="AI28" s="115" t="s">
        <v>145</v>
      </c>
      <c r="AJ28" s="8" t="s">
        <v>166</v>
      </c>
    </row>
    <row r="29" spans="1:36" s="1" customFormat="1" ht="12">
      <c r="A29" s="112">
        <v>22</v>
      </c>
      <c r="B29" s="132" t="s">
        <v>146</v>
      </c>
      <c r="C29" s="16"/>
      <c r="D29" s="49"/>
      <c r="E29" s="46"/>
      <c r="F29" s="16">
        <v>1</v>
      </c>
      <c r="G29" s="49"/>
      <c r="H29" s="50"/>
      <c r="I29" s="70">
        <f t="shared" si="2"/>
        <v>1</v>
      </c>
      <c r="J29" s="74">
        <f t="shared" si="2"/>
        <v>0</v>
      </c>
      <c r="K29" s="91">
        <f t="shared" si="2"/>
        <v>0</v>
      </c>
      <c r="L29" s="69">
        <f t="shared" si="0"/>
        <v>1</v>
      </c>
      <c r="M29" s="52"/>
      <c r="N29" s="48" t="s">
        <v>58</v>
      </c>
      <c r="O29" s="109">
        <f t="shared" si="3"/>
        <v>20</v>
      </c>
      <c r="P29" s="58">
        <f t="shared" si="4"/>
        <v>25</v>
      </c>
      <c r="Q29" s="71">
        <f t="shared" si="5"/>
        <v>10</v>
      </c>
      <c r="R29" s="72">
        <f t="shared" si="5"/>
        <v>5</v>
      </c>
      <c r="S29" s="72">
        <f t="shared" si="5"/>
        <v>0</v>
      </c>
      <c r="T29" s="72">
        <f t="shared" si="5"/>
        <v>5</v>
      </c>
      <c r="U29" s="72">
        <f t="shared" si="5"/>
        <v>5</v>
      </c>
      <c r="V29" s="73">
        <f t="shared" si="5"/>
        <v>0</v>
      </c>
      <c r="W29" s="47"/>
      <c r="X29" s="49"/>
      <c r="Y29" s="49"/>
      <c r="Z29" s="49"/>
      <c r="AA29" s="49"/>
      <c r="AB29" s="46"/>
      <c r="AC29" s="16">
        <v>10</v>
      </c>
      <c r="AD29" s="49">
        <v>5</v>
      </c>
      <c r="AE29" s="49"/>
      <c r="AF29" s="49">
        <v>5</v>
      </c>
      <c r="AG29" s="49">
        <v>5</v>
      </c>
      <c r="AH29" s="50"/>
      <c r="AI29" s="133" t="s">
        <v>147</v>
      </c>
      <c r="AJ29" s="30" t="s">
        <v>186</v>
      </c>
    </row>
    <row r="30" spans="1:36" s="1" customFormat="1" ht="12">
      <c r="A30" s="112">
        <v>23</v>
      </c>
      <c r="B30" s="132" t="s">
        <v>148</v>
      </c>
      <c r="C30" s="131"/>
      <c r="D30" s="49"/>
      <c r="E30" s="50"/>
      <c r="F30" s="47">
        <v>1</v>
      </c>
      <c r="G30" s="49"/>
      <c r="H30" s="46"/>
      <c r="I30" s="70">
        <f t="shared" si="2"/>
        <v>1</v>
      </c>
      <c r="J30" s="74">
        <f t="shared" si="2"/>
        <v>0</v>
      </c>
      <c r="K30" s="91">
        <f t="shared" si="2"/>
        <v>0</v>
      </c>
      <c r="L30" s="69">
        <f t="shared" si="0"/>
        <v>1</v>
      </c>
      <c r="M30" s="52"/>
      <c r="N30" s="48" t="s">
        <v>58</v>
      </c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5"/>
        <v>5</v>
      </c>
      <c r="S30" s="72">
        <f t="shared" si="5"/>
        <v>0</v>
      </c>
      <c r="T30" s="72">
        <f t="shared" si="5"/>
        <v>5</v>
      </c>
      <c r="U30" s="72">
        <f t="shared" si="5"/>
        <v>5</v>
      </c>
      <c r="V30" s="73">
        <f t="shared" si="5"/>
        <v>0</v>
      </c>
      <c r="W30" s="16"/>
      <c r="X30" s="16"/>
      <c r="Y30" s="16"/>
      <c r="Z30" s="16"/>
      <c r="AA30" s="49"/>
      <c r="AB30" s="46"/>
      <c r="AC30" s="16">
        <v>10</v>
      </c>
      <c r="AD30" s="16">
        <v>5</v>
      </c>
      <c r="AE30" s="16"/>
      <c r="AF30" s="16">
        <v>5</v>
      </c>
      <c r="AG30" s="49">
        <v>5</v>
      </c>
      <c r="AH30" s="50"/>
      <c r="AI30" s="115" t="s">
        <v>149</v>
      </c>
      <c r="AJ30" s="8" t="s">
        <v>187</v>
      </c>
    </row>
    <row r="31" spans="1:36" s="1" customFormat="1" ht="12">
      <c r="A31" s="112">
        <v>24</v>
      </c>
      <c r="B31" s="132" t="s">
        <v>150</v>
      </c>
      <c r="C31" s="131">
        <v>1</v>
      </c>
      <c r="D31" s="49"/>
      <c r="E31" s="50"/>
      <c r="F31" s="47"/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 t="s">
        <v>58</v>
      </c>
      <c r="N31" s="48"/>
      <c r="O31" s="109">
        <f t="shared" si="3"/>
        <v>25</v>
      </c>
      <c r="P31" s="58">
        <f t="shared" si="4"/>
        <v>25</v>
      </c>
      <c r="Q31" s="71">
        <f t="shared" si="5"/>
        <v>15</v>
      </c>
      <c r="R31" s="72">
        <f t="shared" si="5"/>
        <v>0</v>
      </c>
      <c r="S31" s="72">
        <f t="shared" si="5"/>
        <v>0</v>
      </c>
      <c r="T31" s="72">
        <f t="shared" si="5"/>
        <v>10</v>
      </c>
      <c r="U31" s="72">
        <f t="shared" si="5"/>
        <v>0</v>
      </c>
      <c r="V31" s="73">
        <f t="shared" si="5"/>
        <v>0</v>
      </c>
      <c r="W31" s="16">
        <v>15</v>
      </c>
      <c r="X31" s="16"/>
      <c r="Y31" s="16"/>
      <c r="Z31" s="16">
        <v>10</v>
      </c>
      <c r="AA31" s="49"/>
      <c r="AB31" s="46"/>
      <c r="AC31" s="16"/>
      <c r="AD31" s="16"/>
      <c r="AE31" s="16"/>
      <c r="AF31" s="16"/>
      <c r="AG31" s="49"/>
      <c r="AH31" s="50"/>
      <c r="AI31" s="133" t="s">
        <v>151</v>
      </c>
      <c r="AJ31" s="8" t="s">
        <v>185</v>
      </c>
    </row>
    <row r="32" spans="1:36" s="1" customFormat="1" ht="12.75" thickBot="1">
      <c r="A32" s="112">
        <v>25</v>
      </c>
      <c r="B32" s="132" t="s">
        <v>152</v>
      </c>
      <c r="C32" s="131">
        <v>1</v>
      </c>
      <c r="D32" s="49"/>
      <c r="E32" s="50"/>
      <c r="F32" s="47"/>
      <c r="G32" s="15"/>
      <c r="H32" s="46"/>
      <c r="I32" s="70">
        <f t="shared" si="2"/>
        <v>1</v>
      </c>
      <c r="J32" s="74">
        <f t="shared" si="2"/>
        <v>0</v>
      </c>
      <c r="K32" s="91">
        <f t="shared" si="2"/>
        <v>0</v>
      </c>
      <c r="L32" s="69">
        <f t="shared" si="0"/>
        <v>1</v>
      </c>
      <c r="M32" s="52" t="s">
        <v>58</v>
      </c>
      <c r="N32" s="48"/>
      <c r="O32" s="109">
        <f t="shared" si="3"/>
        <v>30</v>
      </c>
      <c r="P32" s="58">
        <f t="shared" si="4"/>
        <v>30</v>
      </c>
      <c r="Q32" s="71">
        <f t="shared" si="5"/>
        <v>20</v>
      </c>
      <c r="R32" s="72">
        <f t="shared" si="5"/>
        <v>0</v>
      </c>
      <c r="S32" s="72">
        <f t="shared" si="5"/>
        <v>10</v>
      </c>
      <c r="T32" s="72">
        <f t="shared" si="5"/>
        <v>0</v>
      </c>
      <c r="U32" s="72">
        <f t="shared" si="5"/>
        <v>0</v>
      </c>
      <c r="V32" s="73">
        <f t="shared" si="5"/>
        <v>0</v>
      </c>
      <c r="W32" s="16">
        <v>20</v>
      </c>
      <c r="X32" s="16"/>
      <c r="Y32" s="16">
        <v>10</v>
      </c>
      <c r="Z32" s="16"/>
      <c r="AA32" s="49"/>
      <c r="AB32" s="46"/>
      <c r="AC32" s="16"/>
      <c r="AD32" s="16"/>
      <c r="AE32" s="16"/>
      <c r="AF32" s="16"/>
      <c r="AG32" s="49"/>
      <c r="AH32" s="46"/>
      <c r="AI32" s="115" t="s">
        <v>153</v>
      </c>
      <c r="AJ32" s="8" t="s">
        <v>182</v>
      </c>
    </row>
    <row r="33" spans="1:36" s="1" customFormat="1" ht="18" customHeight="1" thickBot="1">
      <c r="A33" s="112">
        <v>26</v>
      </c>
      <c r="B33" s="136" t="s">
        <v>154</v>
      </c>
      <c r="C33" s="131"/>
      <c r="D33" s="49">
        <v>1</v>
      </c>
      <c r="E33" s="50"/>
      <c r="F33" s="47"/>
      <c r="G33" s="15"/>
      <c r="H33" s="46"/>
      <c r="I33" s="70">
        <f t="shared" si="2"/>
        <v>0</v>
      </c>
      <c r="J33" s="74">
        <f t="shared" si="2"/>
        <v>1</v>
      </c>
      <c r="K33" s="91">
        <f t="shared" si="2"/>
        <v>0</v>
      </c>
      <c r="L33" s="69">
        <f t="shared" si="0"/>
        <v>1</v>
      </c>
      <c r="M33" s="52" t="s">
        <v>58</v>
      </c>
      <c r="N33" s="48"/>
      <c r="O33" s="109">
        <f t="shared" si="3"/>
        <v>20</v>
      </c>
      <c r="P33" s="58">
        <f t="shared" si="4"/>
        <v>25</v>
      </c>
      <c r="Q33" s="71">
        <f t="shared" si="5"/>
        <v>10</v>
      </c>
      <c r="R33" s="72">
        <f t="shared" si="5"/>
        <v>10</v>
      </c>
      <c r="S33" s="72">
        <f t="shared" si="5"/>
        <v>0</v>
      </c>
      <c r="T33" s="72">
        <f t="shared" si="5"/>
        <v>0</v>
      </c>
      <c r="U33" s="72">
        <f t="shared" si="5"/>
        <v>5</v>
      </c>
      <c r="V33" s="73">
        <f t="shared" si="5"/>
        <v>0</v>
      </c>
      <c r="W33" s="16">
        <v>10</v>
      </c>
      <c r="X33" s="16">
        <v>10</v>
      </c>
      <c r="Y33" s="16"/>
      <c r="Z33" s="16"/>
      <c r="AA33" s="49">
        <v>5</v>
      </c>
      <c r="AB33" s="46"/>
      <c r="AC33" s="16"/>
      <c r="AD33" s="16"/>
      <c r="AE33" s="16"/>
      <c r="AF33" s="16"/>
      <c r="AG33" s="49"/>
      <c r="AH33" s="50"/>
      <c r="AI33" s="115" t="s">
        <v>49</v>
      </c>
      <c r="AJ33" s="125" t="s">
        <v>62</v>
      </c>
    </row>
    <row r="34" spans="1:36" s="1" customFormat="1" ht="12.75" thickBot="1">
      <c r="A34" s="112">
        <v>27</v>
      </c>
      <c r="B34" s="136" t="s">
        <v>155</v>
      </c>
      <c r="C34" s="16">
        <v>1</v>
      </c>
      <c r="D34" s="49"/>
      <c r="E34" s="50"/>
      <c r="F34" s="47"/>
      <c r="G34" s="15"/>
      <c r="H34" s="46"/>
      <c r="I34" s="70">
        <f t="shared" si="2"/>
        <v>1</v>
      </c>
      <c r="J34" s="74">
        <f t="shared" si="2"/>
        <v>0</v>
      </c>
      <c r="K34" s="91">
        <f t="shared" si="2"/>
        <v>0</v>
      </c>
      <c r="L34" s="69">
        <f t="shared" si="0"/>
        <v>1</v>
      </c>
      <c r="M34" s="52" t="s">
        <v>58</v>
      </c>
      <c r="N34" s="48"/>
      <c r="O34" s="109">
        <f t="shared" si="3"/>
        <v>20</v>
      </c>
      <c r="P34" s="58">
        <f t="shared" si="4"/>
        <v>25</v>
      </c>
      <c r="Q34" s="71">
        <f t="shared" si="5"/>
        <v>10</v>
      </c>
      <c r="R34" s="72">
        <f t="shared" si="5"/>
        <v>0</v>
      </c>
      <c r="S34" s="72">
        <f t="shared" si="5"/>
        <v>10</v>
      </c>
      <c r="T34" s="72">
        <f t="shared" si="5"/>
        <v>0</v>
      </c>
      <c r="U34" s="72">
        <f t="shared" si="5"/>
        <v>5</v>
      </c>
      <c r="V34" s="73">
        <f t="shared" si="5"/>
        <v>0</v>
      </c>
      <c r="W34" s="47">
        <v>10</v>
      </c>
      <c r="X34" s="16"/>
      <c r="Y34" s="16">
        <v>10</v>
      </c>
      <c r="Z34" s="49"/>
      <c r="AA34" s="49">
        <v>5</v>
      </c>
      <c r="AB34" s="46"/>
      <c r="AC34" s="47"/>
      <c r="AD34" s="16"/>
      <c r="AE34" s="16"/>
      <c r="AF34" s="16"/>
      <c r="AG34" s="49"/>
      <c r="AH34" s="50"/>
      <c r="AI34" s="115" t="s">
        <v>49</v>
      </c>
      <c r="AJ34" s="125" t="s">
        <v>62</v>
      </c>
    </row>
    <row r="35" spans="1:36" s="1" customFormat="1" ht="12.75" thickBot="1">
      <c r="A35" s="137">
        <v>28</v>
      </c>
      <c r="B35" s="136" t="s">
        <v>156</v>
      </c>
      <c r="C35" s="20">
        <v>1</v>
      </c>
      <c r="D35" s="18"/>
      <c r="E35" s="21"/>
      <c r="F35" s="17"/>
      <c r="G35" s="23"/>
      <c r="H35" s="19"/>
      <c r="I35" s="78">
        <f aca="true" t="shared" si="6" ref="I35:K39">C35+F35</f>
        <v>1</v>
      </c>
      <c r="J35" s="79">
        <f t="shared" si="6"/>
        <v>0</v>
      </c>
      <c r="K35" s="91">
        <f t="shared" si="6"/>
        <v>0</v>
      </c>
      <c r="L35" s="69">
        <f>SUM(I35:K35)</f>
        <v>1</v>
      </c>
      <c r="M35" s="90" t="s">
        <v>58</v>
      </c>
      <c r="N35" s="24"/>
      <c r="O35" s="110">
        <f>SUM(Q35:T35)</f>
        <v>20</v>
      </c>
      <c r="P35" s="25">
        <f>SUM(Q35:V35)</f>
        <v>25</v>
      </c>
      <c r="Q35" s="75">
        <f t="shared" si="5"/>
        <v>10</v>
      </c>
      <c r="R35" s="76">
        <f t="shared" si="5"/>
        <v>0</v>
      </c>
      <c r="S35" s="76">
        <f t="shared" si="5"/>
        <v>10</v>
      </c>
      <c r="T35" s="76">
        <f t="shared" si="5"/>
        <v>0</v>
      </c>
      <c r="U35" s="76">
        <f t="shared" si="5"/>
        <v>5</v>
      </c>
      <c r="V35" s="77">
        <f t="shared" si="5"/>
        <v>0</v>
      </c>
      <c r="W35" s="17">
        <v>10</v>
      </c>
      <c r="X35" s="20"/>
      <c r="Y35" s="20">
        <v>10</v>
      </c>
      <c r="Z35" s="18"/>
      <c r="AA35" s="18">
        <v>5</v>
      </c>
      <c r="AB35" s="19"/>
      <c r="AC35" s="17"/>
      <c r="AD35" s="20"/>
      <c r="AE35" s="20"/>
      <c r="AF35" s="20"/>
      <c r="AG35" s="18"/>
      <c r="AH35" s="21"/>
      <c r="AI35" s="115" t="s">
        <v>49</v>
      </c>
      <c r="AJ35" s="125" t="s">
        <v>62</v>
      </c>
    </row>
    <row r="36" spans="1:36" s="1" customFormat="1" ht="12">
      <c r="A36" s="112">
        <v>29</v>
      </c>
      <c r="B36" s="136" t="s">
        <v>157</v>
      </c>
      <c r="C36" s="16">
        <v>1</v>
      </c>
      <c r="D36" s="49"/>
      <c r="E36" s="50"/>
      <c r="F36" s="47"/>
      <c r="G36" s="15"/>
      <c r="H36" s="46"/>
      <c r="I36" s="70">
        <f t="shared" si="6"/>
        <v>1</v>
      </c>
      <c r="J36" s="74">
        <f t="shared" si="6"/>
        <v>0</v>
      </c>
      <c r="K36" s="91">
        <f t="shared" si="6"/>
        <v>0</v>
      </c>
      <c r="L36" s="69">
        <f>SUM(I36:K36)</f>
        <v>1</v>
      </c>
      <c r="M36" s="52" t="s">
        <v>56</v>
      </c>
      <c r="N36" s="48"/>
      <c r="O36" s="109">
        <f>SUM(Q36:T36)</f>
        <v>20</v>
      </c>
      <c r="P36" s="58">
        <f>SUM(Q36:V36)</f>
        <v>25</v>
      </c>
      <c r="Q36" s="96">
        <f t="shared" si="5"/>
        <v>10</v>
      </c>
      <c r="R36" s="97">
        <f t="shared" si="5"/>
        <v>10</v>
      </c>
      <c r="S36" s="97">
        <f t="shared" si="5"/>
        <v>0</v>
      </c>
      <c r="T36" s="97">
        <f t="shared" si="5"/>
        <v>0</v>
      </c>
      <c r="U36" s="97">
        <f t="shared" si="5"/>
        <v>5</v>
      </c>
      <c r="V36" s="98">
        <f t="shared" si="5"/>
        <v>0</v>
      </c>
      <c r="W36" s="47">
        <v>10</v>
      </c>
      <c r="X36" s="16">
        <v>10</v>
      </c>
      <c r="Y36" s="16"/>
      <c r="Z36" s="49"/>
      <c r="AA36" s="49">
        <v>5</v>
      </c>
      <c r="AB36" s="46"/>
      <c r="AC36" s="47"/>
      <c r="AD36" s="16"/>
      <c r="AE36" s="16"/>
      <c r="AF36" s="16"/>
      <c r="AG36" s="49"/>
      <c r="AH36" s="50"/>
      <c r="AI36" s="115" t="s">
        <v>49</v>
      </c>
      <c r="AJ36" s="125" t="s">
        <v>62</v>
      </c>
    </row>
    <row r="37" spans="1:36" s="1" customFormat="1" ht="12">
      <c r="A37" s="112">
        <v>30</v>
      </c>
      <c r="B37" s="136" t="s">
        <v>158</v>
      </c>
      <c r="C37" s="16">
        <v>1</v>
      </c>
      <c r="D37" s="49">
        <v>0.6</v>
      </c>
      <c r="E37" s="50"/>
      <c r="F37" s="47"/>
      <c r="G37" s="15"/>
      <c r="H37" s="46"/>
      <c r="I37" s="70">
        <f t="shared" si="6"/>
        <v>1</v>
      </c>
      <c r="J37" s="74">
        <f t="shared" si="6"/>
        <v>0.6</v>
      </c>
      <c r="K37" s="91">
        <f t="shared" si="6"/>
        <v>0</v>
      </c>
      <c r="L37" s="69">
        <f>SUM(I37:K37)</f>
        <v>1.6</v>
      </c>
      <c r="M37" s="52" t="s">
        <v>56</v>
      </c>
      <c r="N37" s="48"/>
      <c r="O37" s="109">
        <f>SUM(Q37:T37)</f>
        <v>30</v>
      </c>
      <c r="P37" s="58">
        <f>SUM(Q37:V37)</f>
        <v>40</v>
      </c>
      <c r="Q37" s="96">
        <f t="shared" si="5"/>
        <v>10</v>
      </c>
      <c r="R37" s="97">
        <f t="shared" si="5"/>
        <v>0</v>
      </c>
      <c r="S37" s="97">
        <f t="shared" si="5"/>
        <v>20</v>
      </c>
      <c r="T37" s="97">
        <f t="shared" si="5"/>
        <v>0</v>
      </c>
      <c r="U37" s="97">
        <f t="shared" si="5"/>
        <v>10</v>
      </c>
      <c r="V37" s="98">
        <f t="shared" si="5"/>
        <v>0</v>
      </c>
      <c r="W37" s="47">
        <v>10</v>
      </c>
      <c r="X37" s="16"/>
      <c r="Y37" s="16">
        <v>20</v>
      </c>
      <c r="Z37" s="49"/>
      <c r="AA37" s="49">
        <v>10</v>
      </c>
      <c r="AB37" s="46"/>
      <c r="AC37" s="47"/>
      <c r="AD37" s="16"/>
      <c r="AE37" s="16"/>
      <c r="AF37" s="16"/>
      <c r="AG37" s="49"/>
      <c r="AH37" s="50"/>
      <c r="AI37" s="115" t="s">
        <v>129</v>
      </c>
      <c r="AJ37" s="8" t="s">
        <v>164</v>
      </c>
    </row>
    <row r="38" spans="1:36" s="1" customFormat="1" ht="12.75" thickBot="1">
      <c r="A38" s="112">
        <v>31</v>
      </c>
      <c r="B38" s="136" t="s">
        <v>159</v>
      </c>
      <c r="C38" s="16"/>
      <c r="D38" s="49"/>
      <c r="E38" s="50"/>
      <c r="F38" s="16">
        <v>1</v>
      </c>
      <c r="G38" s="49">
        <v>0.6</v>
      </c>
      <c r="H38" s="46"/>
      <c r="I38" s="70">
        <f t="shared" si="6"/>
        <v>1</v>
      </c>
      <c r="J38" s="74">
        <f t="shared" si="6"/>
        <v>0.6</v>
      </c>
      <c r="K38" s="91">
        <f t="shared" si="6"/>
        <v>0</v>
      </c>
      <c r="L38" s="69">
        <f>SUM(I38:K38)</f>
        <v>1.6</v>
      </c>
      <c r="M38" s="52"/>
      <c r="N38" s="48" t="s">
        <v>58</v>
      </c>
      <c r="O38" s="109">
        <f>SUM(Q38:T38)</f>
        <v>30</v>
      </c>
      <c r="P38" s="58">
        <f>SUM(Q38:V38)</f>
        <v>40</v>
      </c>
      <c r="Q38" s="96">
        <f t="shared" si="5"/>
        <v>10</v>
      </c>
      <c r="R38" s="97">
        <f t="shared" si="5"/>
        <v>0</v>
      </c>
      <c r="S38" s="97">
        <f t="shared" si="5"/>
        <v>20</v>
      </c>
      <c r="T38" s="97">
        <f t="shared" si="5"/>
        <v>0</v>
      </c>
      <c r="U38" s="97">
        <f t="shared" si="5"/>
        <v>10</v>
      </c>
      <c r="V38" s="98">
        <f t="shared" si="5"/>
        <v>0</v>
      </c>
      <c r="W38" s="47"/>
      <c r="X38" s="16"/>
      <c r="Y38" s="16"/>
      <c r="Z38" s="49"/>
      <c r="AA38" s="49"/>
      <c r="AB38" s="46"/>
      <c r="AC38" s="47">
        <v>10</v>
      </c>
      <c r="AD38" s="16"/>
      <c r="AE38" s="16">
        <v>20</v>
      </c>
      <c r="AF38" s="16"/>
      <c r="AG38" s="49">
        <v>10</v>
      </c>
      <c r="AH38" s="50"/>
      <c r="AI38" s="115" t="s">
        <v>160</v>
      </c>
      <c r="AJ38" s="8" t="s">
        <v>183</v>
      </c>
    </row>
    <row r="39" spans="1:36" s="1" customFormat="1" ht="12.75" thickBot="1">
      <c r="A39" s="112">
        <v>32</v>
      </c>
      <c r="B39" s="136" t="s">
        <v>161</v>
      </c>
      <c r="C39" s="16">
        <v>1</v>
      </c>
      <c r="D39" s="49"/>
      <c r="E39" s="50"/>
      <c r="F39" s="47"/>
      <c r="G39" s="15"/>
      <c r="H39" s="46"/>
      <c r="I39" s="70">
        <f t="shared" si="6"/>
        <v>1</v>
      </c>
      <c r="J39" s="74">
        <f t="shared" si="6"/>
        <v>0</v>
      </c>
      <c r="K39" s="91">
        <f t="shared" si="6"/>
        <v>0</v>
      </c>
      <c r="L39" s="69">
        <f>SUM(I39:K39)</f>
        <v>1</v>
      </c>
      <c r="M39" s="52" t="s">
        <v>56</v>
      </c>
      <c r="N39" s="48"/>
      <c r="O39" s="109">
        <f>SUM(Q39:T39)</f>
        <v>20</v>
      </c>
      <c r="P39" s="58">
        <f>SUM(Q39:V39)</f>
        <v>25</v>
      </c>
      <c r="Q39" s="96">
        <f t="shared" si="5"/>
        <v>10</v>
      </c>
      <c r="R39" s="97">
        <f t="shared" si="5"/>
        <v>0</v>
      </c>
      <c r="S39" s="97">
        <f t="shared" si="5"/>
        <v>10</v>
      </c>
      <c r="T39" s="97">
        <f t="shared" si="5"/>
        <v>0</v>
      </c>
      <c r="U39" s="97">
        <f t="shared" si="5"/>
        <v>5</v>
      </c>
      <c r="V39" s="98">
        <f t="shared" si="5"/>
        <v>0</v>
      </c>
      <c r="W39" s="47">
        <v>10</v>
      </c>
      <c r="X39" s="49"/>
      <c r="Y39" s="49">
        <v>10</v>
      </c>
      <c r="Z39" s="49"/>
      <c r="AA39" s="49">
        <v>5</v>
      </c>
      <c r="AB39" s="46"/>
      <c r="AC39" s="47"/>
      <c r="AD39" s="16"/>
      <c r="AE39" s="16"/>
      <c r="AF39" s="16"/>
      <c r="AG39" s="49"/>
      <c r="AH39" s="50"/>
      <c r="AI39" s="115" t="s">
        <v>49</v>
      </c>
      <c r="AJ39" s="125" t="s">
        <v>62</v>
      </c>
    </row>
    <row r="40" spans="1:36" s="7" customFormat="1" ht="12.75" customHeight="1" thickBot="1">
      <c r="A40" s="214" t="s">
        <v>6</v>
      </c>
      <c r="B40" s="215"/>
      <c r="C40" s="34">
        <f aca="true" t="shared" si="7" ref="C40:L40">SUM(C8:C39)</f>
        <v>17.6</v>
      </c>
      <c r="D40" s="35">
        <f t="shared" si="7"/>
        <v>12.4</v>
      </c>
      <c r="E40" s="33">
        <f t="shared" si="7"/>
        <v>0</v>
      </c>
      <c r="F40" s="34">
        <f t="shared" si="7"/>
        <v>19.6</v>
      </c>
      <c r="G40" s="35">
        <f t="shared" si="7"/>
        <v>10.399999999999999</v>
      </c>
      <c r="H40" s="33">
        <f t="shared" si="7"/>
        <v>0</v>
      </c>
      <c r="I40" s="92">
        <f t="shared" si="7"/>
        <v>37.2</v>
      </c>
      <c r="J40" s="93">
        <f t="shared" si="7"/>
        <v>22.800000000000004</v>
      </c>
      <c r="K40" s="94">
        <f t="shared" si="7"/>
        <v>0</v>
      </c>
      <c r="L40" s="9">
        <f t="shared" si="7"/>
        <v>60.00000000000001</v>
      </c>
      <c r="M40" s="81">
        <f>COUNTIF(M8:M39,"EGZ")</f>
        <v>5</v>
      </c>
      <c r="N40" s="80">
        <f>COUNTIF(N8:N39,"EGZ")</f>
        <v>5</v>
      </c>
      <c r="O40" s="104">
        <f aca="true" t="shared" si="8" ref="O40:AH40">SUM(O8:O39)</f>
        <v>1240</v>
      </c>
      <c r="P40" s="9">
        <f t="shared" si="8"/>
        <v>1500</v>
      </c>
      <c r="Q40" s="80">
        <f t="shared" si="8"/>
        <v>480</v>
      </c>
      <c r="R40" s="81">
        <f t="shared" si="8"/>
        <v>145</v>
      </c>
      <c r="S40" s="81">
        <f t="shared" si="8"/>
        <v>155</v>
      </c>
      <c r="T40" s="81">
        <f t="shared" si="8"/>
        <v>460</v>
      </c>
      <c r="U40" s="81">
        <f t="shared" si="8"/>
        <v>260</v>
      </c>
      <c r="V40" s="82">
        <f t="shared" si="8"/>
        <v>0</v>
      </c>
      <c r="W40" s="82">
        <f t="shared" si="8"/>
        <v>250</v>
      </c>
      <c r="X40" s="82">
        <f t="shared" si="8"/>
        <v>65</v>
      </c>
      <c r="Y40" s="82">
        <f t="shared" si="8"/>
        <v>90</v>
      </c>
      <c r="Z40" s="82">
        <f t="shared" si="8"/>
        <v>220</v>
      </c>
      <c r="AA40" s="82">
        <f t="shared" si="8"/>
        <v>125</v>
      </c>
      <c r="AB40" s="82">
        <f t="shared" si="8"/>
        <v>0</v>
      </c>
      <c r="AC40" s="82">
        <f t="shared" si="8"/>
        <v>230</v>
      </c>
      <c r="AD40" s="82">
        <f t="shared" si="8"/>
        <v>80</v>
      </c>
      <c r="AE40" s="82">
        <f t="shared" si="8"/>
        <v>65</v>
      </c>
      <c r="AF40" s="82">
        <f t="shared" si="8"/>
        <v>240</v>
      </c>
      <c r="AG40" s="82">
        <f t="shared" si="8"/>
        <v>135</v>
      </c>
      <c r="AH40" s="82">
        <f t="shared" si="8"/>
        <v>0</v>
      </c>
      <c r="AI40" s="83"/>
      <c r="AJ40" s="84"/>
    </row>
    <row r="41" spans="1:36" s="7" customFormat="1" ht="12.75" customHeight="1" thickBot="1">
      <c r="A41" s="2"/>
      <c r="B41" s="9" t="s">
        <v>34</v>
      </c>
      <c r="C41" s="190">
        <f>SUM(C40:E40)</f>
        <v>30</v>
      </c>
      <c r="D41" s="198"/>
      <c r="E41" s="197"/>
      <c r="F41" s="190">
        <f>SUM(F40:H40)</f>
        <v>30</v>
      </c>
      <c r="G41" s="198"/>
      <c r="H41" s="198"/>
      <c r="I41" s="95"/>
      <c r="J41" s="199" t="s">
        <v>43</v>
      </c>
      <c r="K41" s="200"/>
      <c r="L41" s="201"/>
      <c r="M41" s="202" t="s">
        <v>44</v>
      </c>
      <c r="N41" s="203"/>
      <c r="O41" s="106"/>
      <c r="P41" s="26"/>
      <c r="Q41" s="204">
        <f>W41+AC41</f>
        <v>1240</v>
      </c>
      <c r="R41" s="205"/>
      <c r="S41" s="205"/>
      <c r="T41" s="206"/>
      <c r="U41" s="195">
        <f>AA41+AG41</f>
        <v>260</v>
      </c>
      <c r="V41" s="207"/>
      <c r="W41" s="187">
        <f>SUM(W40:Z40)</f>
        <v>625</v>
      </c>
      <c r="X41" s="188"/>
      <c r="Y41" s="188"/>
      <c r="Z41" s="189"/>
      <c r="AA41" s="190">
        <f>SUM(AA40:AB40)</f>
        <v>125</v>
      </c>
      <c r="AB41" s="191"/>
      <c r="AC41" s="187">
        <f>SUM(AC40:AF40)</f>
        <v>615</v>
      </c>
      <c r="AD41" s="188"/>
      <c r="AE41" s="188"/>
      <c r="AF41" s="189"/>
      <c r="AG41" s="190">
        <f>SUM(AG40:AH40)</f>
        <v>135</v>
      </c>
      <c r="AH41" s="191"/>
      <c r="AI41" s="27"/>
      <c r="AJ41" s="28"/>
    </row>
    <row r="42" spans="1:36" s="7" customFormat="1" ht="12.75" customHeight="1" thickBot="1">
      <c r="A42" s="2"/>
      <c r="B42" s="89"/>
      <c r="C42" s="89"/>
      <c r="D42" s="89"/>
      <c r="E42" s="99"/>
      <c r="F42" s="89"/>
      <c r="G42" s="89"/>
      <c r="H42" s="89"/>
      <c r="I42" s="2"/>
      <c r="J42" s="192" t="s">
        <v>41</v>
      </c>
      <c r="K42" s="193"/>
      <c r="L42" s="193"/>
      <c r="M42" s="193"/>
      <c r="N42" s="194"/>
      <c r="O42" s="105"/>
      <c r="P42" s="26"/>
      <c r="Q42" s="195">
        <f>W42+AC42</f>
        <v>1500</v>
      </c>
      <c r="R42" s="196"/>
      <c r="S42" s="196"/>
      <c r="T42" s="196"/>
      <c r="U42" s="196"/>
      <c r="V42" s="197"/>
      <c r="W42" s="190">
        <f>W41+AA41</f>
        <v>750</v>
      </c>
      <c r="X42" s="196"/>
      <c r="Y42" s="196"/>
      <c r="Z42" s="196"/>
      <c r="AA42" s="196"/>
      <c r="AB42" s="197"/>
      <c r="AC42" s="190">
        <f>AC41+AG41</f>
        <v>750</v>
      </c>
      <c r="AD42" s="198"/>
      <c r="AE42" s="198"/>
      <c r="AF42" s="198"/>
      <c r="AG42" s="198"/>
      <c r="AH42" s="191"/>
      <c r="AI42" s="27"/>
      <c r="AJ42" s="28"/>
    </row>
    <row r="43" spans="1:36" s="7" customFormat="1" ht="12.75" customHeight="1" thickBo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6"/>
      <c r="N43" s="26"/>
      <c r="O43" s="26"/>
      <c r="P43" s="26"/>
      <c r="Q43" s="31"/>
      <c r="R43" s="31"/>
      <c r="S43" s="31"/>
      <c r="T43" s="31"/>
      <c r="U43" s="31"/>
      <c r="V43" s="32"/>
      <c r="W43" s="29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7"/>
      <c r="AJ43" s="28"/>
    </row>
    <row r="44" spans="1:36" s="1" customFormat="1" ht="12.75" customHeight="1">
      <c r="A44" s="181" t="s">
        <v>26</v>
      </c>
      <c r="B44" s="182"/>
      <c r="C44" s="183" t="s">
        <v>27</v>
      </c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0"/>
      <c r="W44" s="43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</row>
    <row r="45" spans="1:36" s="1" customFormat="1" ht="12">
      <c r="A45" s="185" t="s">
        <v>46</v>
      </c>
      <c r="B45" s="186"/>
      <c r="C45" s="186" t="s">
        <v>8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85" t="s">
        <v>29</v>
      </c>
      <c r="S45" s="36"/>
      <c r="T45" s="36"/>
      <c r="U45" s="36"/>
      <c r="V45" s="37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</row>
    <row r="46" spans="1:36" s="1" customFormat="1" ht="12">
      <c r="A46" s="167" t="s">
        <v>38</v>
      </c>
      <c r="B46" s="168"/>
      <c r="C46" s="186" t="s">
        <v>9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38" t="s">
        <v>16</v>
      </c>
      <c r="S46" s="36"/>
      <c r="T46" s="36"/>
      <c r="U46" s="37"/>
      <c r="V46" s="88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</row>
    <row r="47" spans="1:36" s="1" customFormat="1" ht="12.75" thickBot="1">
      <c r="A47" s="167"/>
      <c r="B47" s="168"/>
      <c r="C47" s="168" t="s">
        <v>12</v>
      </c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86" t="s">
        <v>45</v>
      </c>
      <c r="S47" s="39"/>
      <c r="T47" s="39"/>
      <c r="U47" s="40"/>
      <c r="V47" s="87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</row>
    <row r="48" spans="1:36" s="1" customFormat="1" ht="13.5" thickBot="1">
      <c r="A48" s="169"/>
      <c r="B48" s="170"/>
      <c r="C48" s="171" t="s">
        <v>42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3"/>
      <c r="R48" s="103"/>
      <c r="S48" s="101"/>
      <c r="T48" s="101"/>
      <c r="U48" s="101"/>
      <c r="V48" s="100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</row>
    <row r="49" spans="1:22" s="1" customFormat="1" ht="12.75">
      <c r="A49" s="174" t="s">
        <v>22</v>
      </c>
      <c r="B49" s="175"/>
      <c r="C49" s="176" t="s">
        <v>20</v>
      </c>
      <c r="D49" s="177"/>
      <c r="E49" s="177"/>
      <c r="F49" s="177"/>
      <c r="G49" s="177"/>
      <c r="H49" s="177"/>
      <c r="I49" s="177"/>
      <c r="J49" s="177"/>
      <c r="K49" s="177"/>
      <c r="L49" s="177"/>
      <c r="M49" s="178"/>
      <c r="N49" s="176" t="s">
        <v>21</v>
      </c>
      <c r="O49" s="177"/>
      <c r="P49" s="179"/>
      <c r="Q49" s="180"/>
      <c r="R49" s="102"/>
      <c r="V49" s="3"/>
    </row>
    <row r="50" spans="1:22" s="1" customFormat="1" ht="12">
      <c r="A50" s="161" t="s">
        <v>17</v>
      </c>
      <c r="B50" s="162"/>
      <c r="C50" s="163">
        <v>15</v>
      </c>
      <c r="D50" s="164"/>
      <c r="E50" s="164"/>
      <c r="F50" s="164"/>
      <c r="G50" s="164"/>
      <c r="H50" s="164"/>
      <c r="I50" s="164"/>
      <c r="J50" s="164"/>
      <c r="K50" s="164"/>
      <c r="L50" s="164"/>
      <c r="M50" s="165"/>
      <c r="N50" s="163">
        <v>15</v>
      </c>
      <c r="O50" s="164"/>
      <c r="P50" s="164"/>
      <c r="Q50" s="166"/>
      <c r="R50" s="4"/>
      <c r="V50" s="5"/>
    </row>
    <row r="51" spans="1:22" s="1" customFormat="1" ht="12">
      <c r="A51" s="161" t="s">
        <v>18</v>
      </c>
      <c r="B51" s="162"/>
      <c r="C51" s="163">
        <v>15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3">
        <v>15</v>
      </c>
      <c r="O51" s="164"/>
      <c r="P51" s="164"/>
      <c r="Q51" s="166"/>
      <c r="R51" s="4"/>
      <c r="V51" s="5"/>
    </row>
    <row r="52" spans="1:22" s="1" customFormat="1" ht="12.75" thickBot="1">
      <c r="A52" s="155" t="s">
        <v>19</v>
      </c>
      <c r="B52" s="156"/>
      <c r="C52" s="157">
        <v>0</v>
      </c>
      <c r="D52" s="158"/>
      <c r="E52" s="158"/>
      <c r="F52" s="158"/>
      <c r="G52" s="158"/>
      <c r="H52" s="158"/>
      <c r="I52" s="158"/>
      <c r="J52" s="158"/>
      <c r="K52" s="158"/>
      <c r="L52" s="158"/>
      <c r="M52" s="159"/>
      <c r="N52" s="157">
        <v>0</v>
      </c>
      <c r="O52" s="158"/>
      <c r="P52" s="158"/>
      <c r="Q52" s="160"/>
      <c r="R52" s="4"/>
      <c r="V52" s="5"/>
    </row>
    <row r="53" s="1" customFormat="1" ht="12">
      <c r="V53" s="6"/>
    </row>
  </sheetData>
  <sheetProtection/>
  <mergeCells count="62">
    <mergeCell ref="A1:B1"/>
    <mergeCell ref="A2:AH2"/>
    <mergeCell ref="A3:AH3"/>
    <mergeCell ref="A4:A7"/>
    <mergeCell ref="B4:B7"/>
    <mergeCell ref="C4:L4"/>
    <mergeCell ref="M4:N5"/>
    <mergeCell ref="O4:O7"/>
    <mergeCell ref="P4:P7"/>
    <mergeCell ref="Q4:V6"/>
    <mergeCell ref="W4:AB5"/>
    <mergeCell ref="AC4:AH5"/>
    <mergeCell ref="AI4:AI7"/>
    <mergeCell ref="AJ4:AJ7"/>
    <mergeCell ref="C5:H5"/>
    <mergeCell ref="I5:L5"/>
    <mergeCell ref="C6:E6"/>
    <mergeCell ref="F6:H6"/>
    <mergeCell ref="I6:I7"/>
    <mergeCell ref="J6:J7"/>
    <mergeCell ref="K6:K7"/>
    <mergeCell ref="L6:L7"/>
    <mergeCell ref="M6:N6"/>
    <mergeCell ref="W6:AB6"/>
    <mergeCell ref="AC6:AH6"/>
    <mergeCell ref="A40:B40"/>
    <mergeCell ref="C41:E41"/>
    <mergeCell ref="F41:H41"/>
    <mergeCell ref="J41:L41"/>
    <mergeCell ref="M41:N41"/>
    <mergeCell ref="Q41:T41"/>
    <mergeCell ref="U41:V41"/>
    <mergeCell ref="W41:Z41"/>
    <mergeCell ref="AA41:AB41"/>
    <mergeCell ref="AC41:AF41"/>
    <mergeCell ref="AG41:AH41"/>
    <mergeCell ref="J42:N42"/>
    <mergeCell ref="Q42:V42"/>
    <mergeCell ref="W42:AB42"/>
    <mergeCell ref="AC42:AH42"/>
    <mergeCell ref="A44:B44"/>
    <mergeCell ref="C44:V44"/>
    <mergeCell ref="A45:B45"/>
    <mergeCell ref="C45:Q45"/>
    <mergeCell ref="A46:B46"/>
    <mergeCell ref="C46:Q46"/>
    <mergeCell ref="A47:B47"/>
    <mergeCell ref="C47:Q47"/>
    <mergeCell ref="A48:B48"/>
    <mergeCell ref="C48:Q48"/>
    <mergeCell ref="A49:B49"/>
    <mergeCell ref="C49:M49"/>
    <mergeCell ref="N49:Q49"/>
    <mergeCell ref="A52:B52"/>
    <mergeCell ref="C52:M52"/>
    <mergeCell ref="N52:Q52"/>
    <mergeCell ref="A50:B50"/>
    <mergeCell ref="C50:M50"/>
    <mergeCell ref="N50:Q50"/>
    <mergeCell ref="A51:B51"/>
    <mergeCell ref="C51:M51"/>
    <mergeCell ref="N51:Q5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AJ56"/>
  <sheetViews>
    <sheetView workbookViewId="0" topLeftCell="A7">
      <selection activeCell="B22" sqref="B22"/>
      <selection activeCell="B17" sqref="B17"/>
      <selection activeCell="A1" sqref="A1"/>
      <selection activeCell="B27" sqref="B27"/>
    </sheetView>
  </sheetViews>
  <sheetFormatPr defaultColWidth="11.00390625" defaultRowHeight="12.75"/>
  <cols>
    <col min="1" max="1" width="6.125" style="0" customWidth="1"/>
    <col min="2" max="2" width="35.875" style="0" customWidth="1"/>
    <col min="3" max="3" width="5.75390625" style="0" customWidth="1"/>
    <col min="4" max="4" width="5.375" style="0" customWidth="1"/>
    <col min="5" max="5" width="5.75390625" style="0" customWidth="1"/>
    <col min="6" max="6" width="5.375" style="0" customWidth="1"/>
    <col min="7" max="7" width="5.125" style="0" customWidth="1"/>
    <col min="8" max="8" width="5.875" style="0" customWidth="1"/>
    <col min="9" max="9" width="6.125" style="0" customWidth="1"/>
    <col min="10" max="11" width="5.00390625" style="0" customWidth="1"/>
    <col min="12" max="12" width="5.25390625" style="0" customWidth="1"/>
    <col min="13" max="14" width="4.625" style="0" customWidth="1"/>
    <col min="15" max="15" width="12.375" style="0" customWidth="1"/>
    <col min="16" max="16" width="5.375" style="0" customWidth="1"/>
    <col min="17" max="17" width="5.00390625" style="0" customWidth="1"/>
    <col min="18" max="18" width="4.75390625" style="0" customWidth="1"/>
    <col min="19" max="19" width="6.125" style="0" customWidth="1"/>
    <col min="20" max="21" width="5.875" style="0" customWidth="1"/>
    <col min="22" max="22" width="4.75390625" style="0" customWidth="1"/>
    <col min="23" max="24" width="5.25390625" style="0" customWidth="1"/>
    <col min="25" max="25" width="6.00390625" style="0" customWidth="1"/>
    <col min="26" max="26" width="5.625" style="0" customWidth="1"/>
    <col min="27" max="27" width="6.625" style="0" customWidth="1"/>
    <col min="28" max="28" width="8.125" style="0" customWidth="1"/>
    <col min="29" max="29" width="5.75390625" style="0" customWidth="1"/>
    <col min="30" max="30" width="6.00390625" style="0" customWidth="1"/>
    <col min="31" max="31" width="4.625" style="0" customWidth="1"/>
    <col min="32" max="32" width="5.625" style="0" customWidth="1"/>
    <col min="33" max="33" width="6.00390625" style="0" customWidth="1"/>
    <col min="34" max="34" width="6.25390625" style="0" customWidth="1"/>
    <col min="35" max="35" width="32.25390625" style="126" customWidth="1"/>
    <col min="36" max="36" width="36.125" style="126" customWidth="1"/>
  </cols>
  <sheetData>
    <row r="3" ht="13.5" thickBot="1"/>
    <row r="4" spans="1:36" s="1" customFormat="1" ht="43.5" customHeight="1" thickBot="1">
      <c r="A4" s="233" t="s">
        <v>23</v>
      </c>
      <c r="B4" s="236" t="s">
        <v>24</v>
      </c>
      <c r="C4" s="124"/>
      <c r="D4" s="124"/>
      <c r="E4" s="124"/>
      <c r="F4" s="124"/>
      <c r="G4" s="124"/>
      <c r="H4" s="124"/>
      <c r="I4" s="124"/>
      <c r="J4" s="124"/>
      <c r="K4" s="124" t="s">
        <v>162</v>
      </c>
      <c r="L4" s="124"/>
      <c r="M4" s="124"/>
      <c r="N4" s="124"/>
      <c r="O4" s="124" t="s">
        <v>192</v>
      </c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38"/>
      <c r="AJ4" s="154"/>
    </row>
    <row r="5" spans="1:36" s="1" customFormat="1" ht="14.25" customHeight="1" thickBot="1">
      <c r="A5" s="234"/>
      <c r="B5" s="237"/>
      <c r="C5" s="216" t="s">
        <v>7</v>
      </c>
      <c r="D5" s="217"/>
      <c r="E5" s="217"/>
      <c r="F5" s="217"/>
      <c r="G5" s="217"/>
      <c r="H5" s="217"/>
      <c r="I5" s="217"/>
      <c r="J5" s="217"/>
      <c r="K5" s="217"/>
      <c r="L5" s="239"/>
      <c r="M5" s="240" t="s">
        <v>10</v>
      </c>
      <c r="N5" s="241"/>
      <c r="O5" s="244" t="s">
        <v>48</v>
      </c>
      <c r="P5" s="247" t="s">
        <v>47</v>
      </c>
      <c r="Q5" s="216" t="s">
        <v>1</v>
      </c>
      <c r="R5" s="217"/>
      <c r="S5" s="217"/>
      <c r="T5" s="217"/>
      <c r="U5" s="217"/>
      <c r="V5" s="218"/>
      <c r="W5" s="216" t="s">
        <v>0</v>
      </c>
      <c r="X5" s="217"/>
      <c r="Y5" s="217"/>
      <c r="Z5" s="217"/>
      <c r="AA5" s="217"/>
      <c r="AB5" s="218"/>
      <c r="AC5" s="216" t="s">
        <v>32</v>
      </c>
      <c r="AD5" s="217"/>
      <c r="AE5" s="217"/>
      <c r="AF5" s="217"/>
      <c r="AG5" s="217"/>
      <c r="AH5" s="218"/>
      <c r="AI5" s="256" t="s">
        <v>31</v>
      </c>
      <c r="AJ5" s="260" t="s">
        <v>25</v>
      </c>
    </row>
    <row r="6" spans="1:36" s="1" customFormat="1" ht="12.75" customHeight="1" thickBot="1">
      <c r="A6" s="234"/>
      <c r="B6" s="237"/>
      <c r="C6" s="190" t="s">
        <v>36</v>
      </c>
      <c r="D6" s="198"/>
      <c r="E6" s="198"/>
      <c r="F6" s="198"/>
      <c r="G6" s="198"/>
      <c r="H6" s="191"/>
      <c r="I6" s="190" t="s">
        <v>35</v>
      </c>
      <c r="J6" s="198"/>
      <c r="K6" s="198"/>
      <c r="L6" s="197"/>
      <c r="M6" s="242"/>
      <c r="N6" s="243"/>
      <c r="O6" s="245"/>
      <c r="P6" s="248"/>
      <c r="Q6" s="250"/>
      <c r="R6" s="251"/>
      <c r="S6" s="251"/>
      <c r="T6" s="251"/>
      <c r="U6" s="251"/>
      <c r="V6" s="252"/>
      <c r="W6" s="219"/>
      <c r="X6" s="220"/>
      <c r="Y6" s="220"/>
      <c r="Z6" s="220"/>
      <c r="AA6" s="220"/>
      <c r="AB6" s="221"/>
      <c r="AC6" s="219"/>
      <c r="AD6" s="220"/>
      <c r="AE6" s="220"/>
      <c r="AF6" s="220"/>
      <c r="AG6" s="220"/>
      <c r="AH6" s="221"/>
      <c r="AI6" s="257"/>
      <c r="AJ6" s="261"/>
    </row>
    <row r="7" spans="1:36" s="1" customFormat="1" ht="12.75" customHeight="1" thickBot="1">
      <c r="A7" s="235"/>
      <c r="B7" s="238"/>
      <c r="C7" s="190" t="s">
        <v>4</v>
      </c>
      <c r="D7" s="198"/>
      <c r="E7" s="197"/>
      <c r="F7" s="190" t="s">
        <v>5</v>
      </c>
      <c r="G7" s="198"/>
      <c r="H7" s="191"/>
      <c r="I7" s="208" t="s">
        <v>37</v>
      </c>
      <c r="J7" s="208" t="s">
        <v>14</v>
      </c>
      <c r="K7" s="208" t="s">
        <v>15</v>
      </c>
      <c r="L7" s="208" t="s">
        <v>40</v>
      </c>
      <c r="M7" s="211" t="s">
        <v>13</v>
      </c>
      <c r="N7" s="212"/>
      <c r="O7" s="245"/>
      <c r="P7" s="248"/>
      <c r="Q7" s="219"/>
      <c r="R7" s="220"/>
      <c r="S7" s="220"/>
      <c r="T7" s="220"/>
      <c r="U7" s="220"/>
      <c r="V7" s="221"/>
      <c r="W7" s="211" t="s">
        <v>30</v>
      </c>
      <c r="X7" s="212"/>
      <c r="Y7" s="212"/>
      <c r="Z7" s="212"/>
      <c r="AA7" s="212"/>
      <c r="AB7" s="213"/>
      <c r="AC7" s="211" t="s">
        <v>30</v>
      </c>
      <c r="AD7" s="212"/>
      <c r="AE7" s="212"/>
      <c r="AF7" s="212"/>
      <c r="AG7" s="212"/>
      <c r="AH7" s="213"/>
      <c r="AI7" s="258"/>
      <c r="AJ7" s="262"/>
    </row>
    <row r="8" spans="1:36" s="1" customFormat="1" ht="12.75" thickBot="1">
      <c r="A8" s="123">
        <v>1</v>
      </c>
      <c r="B8" s="113" t="s">
        <v>113</v>
      </c>
      <c r="C8" s="34" t="s">
        <v>37</v>
      </c>
      <c r="D8" s="33" t="s">
        <v>14</v>
      </c>
      <c r="E8" s="33" t="s">
        <v>15</v>
      </c>
      <c r="F8" s="59" t="s">
        <v>37</v>
      </c>
      <c r="G8" s="35" t="s">
        <v>14</v>
      </c>
      <c r="H8" s="33" t="s">
        <v>15</v>
      </c>
      <c r="I8" s="209"/>
      <c r="J8" s="209"/>
      <c r="K8" s="209"/>
      <c r="L8" s="210"/>
      <c r="M8" s="34" t="s">
        <v>4</v>
      </c>
      <c r="N8" s="60" t="s">
        <v>5</v>
      </c>
      <c r="O8" s="246"/>
      <c r="P8" s="249"/>
      <c r="Q8" s="59" t="s">
        <v>2</v>
      </c>
      <c r="R8" s="61" t="s">
        <v>3</v>
      </c>
      <c r="S8" s="61" t="s">
        <v>11</v>
      </c>
      <c r="T8" s="61" t="s">
        <v>14</v>
      </c>
      <c r="U8" s="61" t="s">
        <v>28</v>
      </c>
      <c r="V8" s="62" t="s">
        <v>15</v>
      </c>
      <c r="W8" s="34" t="s">
        <v>2</v>
      </c>
      <c r="X8" s="35" t="s">
        <v>3</v>
      </c>
      <c r="Y8" s="35" t="s">
        <v>11</v>
      </c>
      <c r="Z8" s="35" t="s">
        <v>14</v>
      </c>
      <c r="AA8" s="35" t="s">
        <v>28</v>
      </c>
      <c r="AB8" s="33" t="s">
        <v>15</v>
      </c>
      <c r="AC8" s="34" t="s">
        <v>2</v>
      </c>
      <c r="AD8" s="35" t="s">
        <v>3</v>
      </c>
      <c r="AE8" s="35" t="s">
        <v>11</v>
      </c>
      <c r="AF8" s="35" t="s">
        <v>14</v>
      </c>
      <c r="AG8" s="35" t="s">
        <v>28</v>
      </c>
      <c r="AH8" s="33" t="s">
        <v>15</v>
      </c>
      <c r="AI8" s="259"/>
      <c r="AJ8" s="263"/>
    </row>
    <row r="9" spans="1:36" s="1" customFormat="1" ht="12">
      <c r="A9" s="112">
        <v>2</v>
      </c>
      <c r="B9" s="132" t="s">
        <v>114</v>
      </c>
      <c r="C9" s="127">
        <v>2</v>
      </c>
      <c r="D9" s="12">
        <v>1</v>
      </c>
      <c r="E9" s="14"/>
      <c r="F9" s="11">
        <v>2</v>
      </c>
      <c r="G9" s="22">
        <v>1</v>
      </c>
      <c r="H9" s="13"/>
      <c r="I9" s="63">
        <f>C9+F9</f>
        <v>4</v>
      </c>
      <c r="J9" s="68">
        <f>D9+G9</f>
        <v>2</v>
      </c>
      <c r="K9" s="64">
        <f>E9+H9</f>
        <v>0</v>
      </c>
      <c r="L9" s="10">
        <f aca="true" t="shared" si="0" ref="L9:L35">SUM(I9:K9)</f>
        <v>6</v>
      </c>
      <c r="M9" s="45" t="s">
        <v>58</v>
      </c>
      <c r="N9" s="42" t="s">
        <v>56</v>
      </c>
      <c r="O9" s="108">
        <f>SUM(Q9:T9)</f>
        <v>130</v>
      </c>
      <c r="P9" s="57">
        <f>SUM(Q9:V9)</f>
        <v>150</v>
      </c>
      <c r="Q9" s="65">
        <f aca="true" t="shared" si="1" ref="Q9:V24">W9+AC9</f>
        <v>40</v>
      </c>
      <c r="R9" s="66">
        <f t="shared" si="1"/>
        <v>0</v>
      </c>
      <c r="S9" s="66">
        <f t="shared" si="1"/>
        <v>30</v>
      </c>
      <c r="T9" s="66">
        <f t="shared" si="1"/>
        <v>60</v>
      </c>
      <c r="U9" s="66">
        <f t="shared" si="1"/>
        <v>20</v>
      </c>
      <c r="V9" s="67">
        <f t="shared" si="1"/>
        <v>0</v>
      </c>
      <c r="W9" s="11">
        <v>20</v>
      </c>
      <c r="X9" s="12"/>
      <c r="Y9" s="12">
        <v>15</v>
      </c>
      <c r="Z9" s="12">
        <v>30</v>
      </c>
      <c r="AA9" s="12">
        <v>10</v>
      </c>
      <c r="AB9" s="13"/>
      <c r="AC9" s="11">
        <v>20</v>
      </c>
      <c r="AD9" s="14"/>
      <c r="AE9" s="14">
        <v>15</v>
      </c>
      <c r="AF9" s="14">
        <v>30</v>
      </c>
      <c r="AG9" s="12">
        <v>10</v>
      </c>
      <c r="AH9" s="14"/>
      <c r="AI9" s="126" t="s">
        <v>50</v>
      </c>
      <c r="AJ9" s="145" t="s">
        <v>67</v>
      </c>
    </row>
    <row r="10" spans="1:36" s="1" customFormat="1" ht="12.75" thickBot="1">
      <c r="A10" s="112">
        <v>3</v>
      </c>
      <c r="B10" s="132" t="s">
        <v>115</v>
      </c>
      <c r="C10" s="16"/>
      <c r="D10" s="49">
        <v>1</v>
      </c>
      <c r="E10" s="50"/>
      <c r="F10" s="47"/>
      <c r="G10" s="15"/>
      <c r="H10" s="46"/>
      <c r="I10" s="70">
        <f aca="true" t="shared" si="2" ref="I10:K35">C10+F10</f>
        <v>0</v>
      </c>
      <c r="J10" s="74">
        <f t="shared" si="2"/>
        <v>1</v>
      </c>
      <c r="K10" s="91">
        <f>E10+H10</f>
        <v>0</v>
      </c>
      <c r="L10" s="69">
        <f t="shared" si="0"/>
        <v>1</v>
      </c>
      <c r="M10" s="52" t="s">
        <v>56</v>
      </c>
      <c r="N10" s="48"/>
      <c r="O10" s="109">
        <f aca="true" t="shared" si="3" ref="O10:O35">SUM(Q10:T10)</f>
        <v>20</v>
      </c>
      <c r="P10" s="58">
        <f aca="true" t="shared" si="4" ref="P10:P35">SUM(Q10:V10)</f>
        <v>25</v>
      </c>
      <c r="Q10" s="71">
        <f t="shared" si="1"/>
        <v>10</v>
      </c>
      <c r="R10" s="72">
        <f t="shared" si="1"/>
        <v>0</v>
      </c>
      <c r="S10" s="72">
        <f t="shared" si="1"/>
        <v>0</v>
      </c>
      <c r="T10" s="72">
        <f t="shared" si="1"/>
        <v>10</v>
      </c>
      <c r="U10" s="72">
        <f t="shared" si="1"/>
        <v>5</v>
      </c>
      <c r="V10" s="73">
        <f t="shared" si="1"/>
        <v>0</v>
      </c>
      <c r="W10" s="47">
        <v>10</v>
      </c>
      <c r="X10" s="49"/>
      <c r="Y10" s="49"/>
      <c r="Z10" s="49">
        <v>10</v>
      </c>
      <c r="AA10" s="49">
        <v>5</v>
      </c>
      <c r="AB10" s="46"/>
      <c r="AC10" s="47"/>
      <c r="AD10" s="49"/>
      <c r="AE10" s="50"/>
      <c r="AF10" s="50"/>
      <c r="AG10" s="49"/>
      <c r="AH10" s="50"/>
      <c r="AI10" s="126" t="s">
        <v>53</v>
      </c>
      <c r="AJ10" s="146" t="s">
        <v>65</v>
      </c>
    </row>
    <row r="11" spans="1:36" s="1" customFormat="1" ht="12">
      <c r="A11" s="112">
        <v>4</v>
      </c>
      <c r="B11" s="132" t="s">
        <v>116</v>
      </c>
      <c r="C11" s="16">
        <v>1</v>
      </c>
      <c r="D11" s="49">
        <v>2</v>
      </c>
      <c r="E11" s="50"/>
      <c r="F11" s="47">
        <v>1</v>
      </c>
      <c r="G11" s="15">
        <v>2</v>
      </c>
      <c r="H11" s="46"/>
      <c r="I11" s="70">
        <f t="shared" si="2"/>
        <v>2</v>
      </c>
      <c r="J11" s="74">
        <f t="shared" si="2"/>
        <v>4</v>
      </c>
      <c r="K11" s="91">
        <f t="shared" si="2"/>
        <v>0</v>
      </c>
      <c r="L11" s="69">
        <f t="shared" si="0"/>
        <v>6</v>
      </c>
      <c r="M11" s="53" t="s">
        <v>58</v>
      </c>
      <c r="N11" s="107" t="s">
        <v>56</v>
      </c>
      <c r="O11" s="109">
        <f t="shared" si="3"/>
        <v>140</v>
      </c>
      <c r="P11" s="58">
        <f t="shared" si="4"/>
        <v>150</v>
      </c>
      <c r="Q11" s="71">
        <f t="shared" si="1"/>
        <v>40</v>
      </c>
      <c r="R11" s="72">
        <f t="shared" si="1"/>
        <v>0</v>
      </c>
      <c r="S11" s="72">
        <f t="shared" si="1"/>
        <v>0</v>
      </c>
      <c r="T11" s="72">
        <f t="shared" si="1"/>
        <v>100</v>
      </c>
      <c r="U11" s="72">
        <f t="shared" si="1"/>
        <v>10</v>
      </c>
      <c r="V11" s="73">
        <f t="shared" si="1"/>
        <v>0</v>
      </c>
      <c r="W11" s="47">
        <v>20</v>
      </c>
      <c r="X11" s="49"/>
      <c r="Y11" s="49"/>
      <c r="Z11" s="49">
        <v>50</v>
      </c>
      <c r="AA11" s="49">
        <v>5</v>
      </c>
      <c r="AB11" s="46"/>
      <c r="AC11" s="47">
        <v>20</v>
      </c>
      <c r="AD11" s="50"/>
      <c r="AE11" s="50"/>
      <c r="AF11" s="50">
        <v>50</v>
      </c>
      <c r="AG11" s="49">
        <v>5</v>
      </c>
      <c r="AH11" s="50"/>
      <c r="AI11" s="126" t="s">
        <v>50</v>
      </c>
      <c r="AJ11" s="145" t="s">
        <v>67</v>
      </c>
    </row>
    <row r="12" spans="1:36" s="1" customFormat="1" ht="12.75" thickBot="1">
      <c r="A12" s="112">
        <v>5</v>
      </c>
      <c r="B12" s="132" t="s">
        <v>117</v>
      </c>
      <c r="C12" s="16">
        <v>1</v>
      </c>
      <c r="D12" s="49">
        <v>1</v>
      </c>
      <c r="E12" s="50"/>
      <c r="F12" s="47"/>
      <c r="G12" s="15"/>
      <c r="H12" s="46"/>
      <c r="I12" s="70">
        <f t="shared" si="2"/>
        <v>1</v>
      </c>
      <c r="J12" s="74">
        <f t="shared" si="2"/>
        <v>1</v>
      </c>
      <c r="K12" s="91">
        <f t="shared" si="2"/>
        <v>0</v>
      </c>
      <c r="L12" s="69">
        <f t="shared" si="0"/>
        <v>2</v>
      </c>
      <c r="M12" s="53" t="s">
        <v>58</v>
      </c>
      <c r="N12" s="48"/>
      <c r="O12" s="109">
        <f t="shared" si="3"/>
        <v>40</v>
      </c>
      <c r="P12" s="58">
        <f t="shared" si="4"/>
        <v>50</v>
      </c>
      <c r="Q12" s="71">
        <f t="shared" si="1"/>
        <v>0</v>
      </c>
      <c r="R12" s="72">
        <f t="shared" si="1"/>
        <v>0</v>
      </c>
      <c r="S12" s="72">
        <f t="shared" si="1"/>
        <v>0</v>
      </c>
      <c r="T12" s="72">
        <f t="shared" si="1"/>
        <v>40</v>
      </c>
      <c r="U12" s="72">
        <f t="shared" si="1"/>
        <v>10</v>
      </c>
      <c r="V12" s="73">
        <f t="shared" si="1"/>
        <v>0</v>
      </c>
      <c r="W12" s="47"/>
      <c r="X12" s="49"/>
      <c r="Y12" s="49"/>
      <c r="Z12" s="49">
        <v>40</v>
      </c>
      <c r="AA12" s="49">
        <v>10</v>
      </c>
      <c r="AB12" s="46"/>
      <c r="AC12" s="47"/>
      <c r="AD12" s="49"/>
      <c r="AE12" s="50"/>
      <c r="AF12" s="50"/>
      <c r="AG12" s="49"/>
      <c r="AH12" s="50"/>
      <c r="AI12" s="126" t="s">
        <v>53</v>
      </c>
      <c r="AJ12" s="146" t="s">
        <v>65</v>
      </c>
    </row>
    <row r="13" spans="1:36" s="1" customFormat="1" ht="12">
      <c r="A13" s="112">
        <v>6</v>
      </c>
      <c r="B13" s="132" t="s">
        <v>119</v>
      </c>
      <c r="C13" s="16">
        <v>2</v>
      </c>
      <c r="D13" s="49">
        <v>2</v>
      </c>
      <c r="E13" s="50"/>
      <c r="F13" s="47">
        <v>1</v>
      </c>
      <c r="G13" s="15">
        <v>1</v>
      </c>
      <c r="H13" s="46"/>
      <c r="I13" s="70">
        <f t="shared" si="2"/>
        <v>3</v>
      </c>
      <c r="J13" s="74">
        <f t="shared" si="2"/>
        <v>3</v>
      </c>
      <c r="K13" s="91">
        <f t="shared" si="2"/>
        <v>0</v>
      </c>
      <c r="L13" s="69">
        <f t="shared" si="0"/>
        <v>6</v>
      </c>
      <c r="M13" s="53" t="s">
        <v>58</v>
      </c>
      <c r="N13" s="48" t="s">
        <v>56</v>
      </c>
      <c r="O13" s="109">
        <f t="shared" si="3"/>
        <v>140</v>
      </c>
      <c r="P13" s="58">
        <f t="shared" si="4"/>
        <v>155</v>
      </c>
      <c r="Q13" s="71">
        <f t="shared" si="1"/>
        <v>30</v>
      </c>
      <c r="R13" s="72">
        <f t="shared" si="1"/>
        <v>60</v>
      </c>
      <c r="S13" s="72">
        <f t="shared" si="1"/>
        <v>0</v>
      </c>
      <c r="T13" s="72">
        <f t="shared" si="1"/>
        <v>50</v>
      </c>
      <c r="U13" s="72">
        <f t="shared" si="1"/>
        <v>15</v>
      </c>
      <c r="V13" s="73">
        <f t="shared" si="1"/>
        <v>0</v>
      </c>
      <c r="W13" s="47">
        <v>30</v>
      </c>
      <c r="X13" s="49">
        <v>30</v>
      </c>
      <c r="Y13" s="49"/>
      <c r="Z13" s="49">
        <v>25</v>
      </c>
      <c r="AA13" s="49">
        <v>15</v>
      </c>
      <c r="AB13" s="46"/>
      <c r="AC13" s="47"/>
      <c r="AD13" s="49">
        <v>30</v>
      </c>
      <c r="AE13" s="50"/>
      <c r="AF13" s="50">
        <v>25</v>
      </c>
      <c r="AG13" s="49"/>
      <c r="AH13" s="50"/>
      <c r="AI13" s="126" t="s">
        <v>118</v>
      </c>
      <c r="AJ13" s="145" t="s">
        <v>175</v>
      </c>
    </row>
    <row r="14" spans="1:36" s="1" customFormat="1" ht="12.75" thickBot="1">
      <c r="A14" s="112">
        <v>7</v>
      </c>
      <c r="B14" s="132" t="s">
        <v>120</v>
      </c>
      <c r="C14" s="129">
        <v>0.6</v>
      </c>
      <c r="D14" s="49">
        <v>0.8</v>
      </c>
      <c r="E14" s="50"/>
      <c r="F14" s="47"/>
      <c r="G14" s="15"/>
      <c r="H14" s="46"/>
      <c r="I14" s="70">
        <f t="shared" si="2"/>
        <v>0.6</v>
      </c>
      <c r="J14" s="74">
        <f t="shared" si="2"/>
        <v>0.8</v>
      </c>
      <c r="K14" s="91">
        <f t="shared" si="2"/>
        <v>0</v>
      </c>
      <c r="L14" s="69">
        <f t="shared" si="0"/>
        <v>1.4</v>
      </c>
      <c r="M14" s="53" t="s">
        <v>58</v>
      </c>
      <c r="N14" s="48"/>
      <c r="O14" s="109">
        <f t="shared" si="3"/>
        <v>30</v>
      </c>
      <c r="P14" s="58">
        <f t="shared" si="4"/>
        <v>40</v>
      </c>
      <c r="Q14" s="71">
        <f t="shared" si="1"/>
        <v>10</v>
      </c>
      <c r="R14" s="72">
        <f t="shared" si="1"/>
        <v>0</v>
      </c>
      <c r="S14" s="72">
        <f t="shared" si="1"/>
        <v>0</v>
      </c>
      <c r="T14" s="72">
        <f t="shared" si="1"/>
        <v>20</v>
      </c>
      <c r="U14" s="72">
        <f t="shared" si="1"/>
        <v>10</v>
      </c>
      <c r="V14" s="73">
        <f t="shared" si="1"/>
        <v>0</v>
      </c>
      <c r="W14" s="47">
        <v>10</v>
      </c>
      <c r="X14" s="49"/>
      <c r="Y14" s="49"/>
      <c r="Z14" s="49">
        <v>20</v>
      </c>
      <c r="AA14" s="49">
        <v>10</v>
      </c>
      <c r="AB14" s="46"/>
      <c r="AC14" s="47"/>
      <c r="AD14" s="49"/>
      <c r="AE14" s="50"/>
      <c r="AF14" s="50"/>
      <c r="AG14" s="49"/>
      <c r="AH14" s="50"/>
      <c r="AI14" s="126" t="s">
        <v>53</v>
      </c>
      <c r="AJ14" s="146" t="s">
        <v>65</v>
      </c>
    </row>
    <row r="15" spans="1:36" s="1" customFormat="1" ht="12">
      <c r="A15" s="112">
        <v>8</v>
      </c>
      <c r="B15" s="132" t="s">
        <v>122</v>
      </c>
      <c r="C15" s="16"/>
      <c r="D15" s="49"/>
      <c r="E15" s="50"/>
      <c r="F15" s="16">
        <v>1</v>
      </c>
      <c r="G15" s="49">
        <v>0.6</v>
      </c>
      <c r="H15" s="50"/>
      <c r="I15" s="70">
        <f t="shared" si="2"/>
        <v>1</v>
      </c>
      <c r="J15" s="74">
        <f t="shared" si="2"/>
        <v>0.6</v>
      </c>
      <c r="K15" s="91">
        <f t="shared" si="2"/>
        <v>0</v>
      </c>
      <c r="L15" s="69">
        <f t="shared" si="0"/>
        <v>1.6</v>
      </c>
      <c r="M15" s="52"/>
      <c r="N15" s="48" t="s">
        <v>58</v>
      </c>
      <c r="O15" s="109">
        <f t="shared" si="3"/>
        <v>20</v>
      </c>
      <c r="P15" s="58">
        <f t="shared" si="4"/>
        <v>30</v>
      </c>
      <c r="Q15" s="71">
        <f t="shared" si="1"/>
        <v>10</v>
      </c>
      <c r="R15" s="72">
        <f t="shared" si="1"/>
        <v>0</v>
      </c>
      <c r="S15" s="72">
        <f t="shared" si="1"/>
        <v>0</v>
      </c>
      <c r="T15" s="72">
        <f t="shared" si="1"/>
        <v>10</v>
      </c>
      <c r="U15" s="72">
        <f t="shared" si="1"/>
        <v>10</v>
      </c>
      <c r="V15" s="73">
        <f t="shared" si="1"/>
        <v>0</v>
      </c>
      <c r="W15" s="47"/>
      <c r="X15" s="49"/>
      <c r="Y15" s="49"/>
      <c r="Z15" s="49"/>
      <c r="AA15" s="49"/>
      <c r="AB15" s="46"/>
      <c r="AC15" s="47">
        <v>10</v>
      </c>
      <c r="AD15" s="49"/>
      <c r="AE15" s="50"/>
      <c r="AF15" s="50">
        <v>10</v>
      </c>
      <c r="AG15" s="49">
        <v>10</v>
      </c>
      <c r="AH15" s="50"/>
      <c r="AI15" s="139" t="s">
        <v>121</v>
      </c>
      <c r="AJ15" s="147" t="s">
        <v>178</v>
      </c>
    </row>
    <row r="16" spans="1:36" s="1" customFormat="1" ht="12">
      <c r="A16" s="112">
        <v>9</v>
      </c>
      <c r="B16" s="132" t="s">
        <v>124</v>
      </c>
      <c r="C16" s="16"/>
      <c r="D16" s="49"/>
      <c r="E16" s="50"/>
      <c r="F16" s="47">
        <v>1</v>
      </c>
      <c r="G16" s="15">
        <v>0.6</v>
      </c>
      <c r="H16" s="50"/>
      <c r="I16" s="70">
        <f t="shared" si="2"/>
        <v>1</v>
      </c>
      <c r="J16" s="74">
        <f t="shared" si="2"/>
        <v>0.6</v>
      </c>
      <c r="K16" s="91">
        <f t="shared" si="2"/>
        <v>0</v>
      </c>
      <c r="L16" s="69">
        <f t="shared" si="0"/>
        <v>1.6</v>
      </c>
      <c r="M16" s="52"/>
      <c r="N16" s="48" t="s">
        <v>58</v>
      </c>
      <c r="O16" s="109">
        <f t="shared" si="3"/>
        <v>30</v>
      </c>
      <c r="P16" s="58">
        <f>SUM(Q16:V16)</f>
        <v>45</v>
      </c>
      <c r="Q16" s="71">
        <f t="shared" si="1"/>
        <v>15</v>
      </c>
      <c r="R16" s="72">
        <f t="shared" si="1"/>
        <v>5</v>
      </c>
      <c r="S16" s="72">
        <f t="shared" si="1"/>
        <v>0</v>
      </c>
      <c r="T16" s="72">
        <f t="shared" si="1"/>
        <v>10</v>
      </c>
      <c r="U16" s="72">
        <f t="shared" si="1"/>
        <v>15</v>
      </c>
      <c r="V16" s="73">
        <f t="shared" si="1"/>
        <v>0</v>
      </c>
      <c r="W16" s="47"/>
      <c r="X16" s="49"/>
      <c r="Y16" s="49"/>
      <c r="Z16" s="49"/>
      <c r="AA16" s="49"/>
      <c r="AB16" s="46"/>
      <c r="AC16" s="47">
        <v>15</v>
      </c>
      <c r="AD16" s="16">
        <v>5</v>
      </c>
      <c r="AE16" s="49"/>
      <c r="AF16" s="49">
        <v>10</v>
      </c>
      <c r="AG16" s="49">
        <v>15</v>
      </c>
      <c r="AH16" s="50"/>
      <c r="AI16" s="126" t="s">
        <v>123</v>
      </c>
      <c r="AJ16" s="147" t="s">
        <v>179</v>
      </c>
    </row>
    <row r="17" spans="1:36" s="1" customFormat="1" ht="12">
      <c r="A17" s="112">
        <v>10</v>
      </c>
      <c r="B17" s="132" t="s">
        <v>126</v>
      </c>
      <c r="C17" s="16"/>
      <c r="D17" s="49"/>
      <c r="E17" s="50"/>
      <c r="F17" s="47">
        <v>0.6</v>
      </c>
      <c r="G17" s="15">
        <v>1</v>
      </c>
      <c r="H17" s="50"/>
      <c r="I17" s="70">
        <f t="shared" si="2"/>
        <v>0.6</v>
      </c>
      <c r="J17" s="74">
        <f t="shared" si="2"/>
        <v>1</v>
      </c>
      <c r="K17" s="91">
        <f t="shared" si="2"/>
        <v>0</v>
      </c>
      <c r="L17" s="69">
        <f t="shared" si="0"/>
        <v>1.6</v>
      </c>
      <c r="M17" s="52"/>
      <c r="N17" s="48" t="s">
        <v>58</v>
      </c>
      <c r="O17" s="109">
        <f t="shared" si="3"/>
        <v>20</v>
      </c>
      <c r="P17" s="58">
        <f>SUM(Q17:V17)</f>
        <v>35</v>
      </c>
      <c r="Q17" s="71">
        <f t="shared" si="1"/>
        <v>10</v>
      </c>
      <c r="R17" s="72">
        <f t="shared" si="1"/>
        <v>0</v>
      </c>
      <c r="S17" s="72">
        <f t="shared" si="1"/>
        <v>0</v>
      </c>
      <c r="T17" s="72">
        <f t="shared" si="1"/>
        <v>10</v>
      </c>
      <c r="U17" s="72">
        <f t="shared" si="1"/>
        <v>15</v>
      </c>
      <c r="V17" s="73">
        <f t="shared" si="1"/>
        <v>0</v>
      </c>
      <c r="W17" s="47"/>
      <c r="X17" s="49"/>
      <c r="Y17" s="49"/>
      <c r="Z17" s="49"/>
      <c r="AA17" s="49"/>
      <c r="AB17" s="46"/>
      <c r="AC17" s="47">
        <v>10</v>
      </c>
      <c r="AD17" s="16"/>
      <c r="AE17" s="49"/>
      <c r="AF17" s="49">
        <v>10</v>
      </c>
      <c r="AG17" s="49">
        <v>15</v>
      </c>
      <c r="AH17" s="50"/>
      <c r="AI17" s="126" t="s">
        <v>125</v>
      </c>
      <c r="AJ17" s="147" t="s">
        <v>176</v>
      </c>
    </row>
    <row r="18" spans="1:36" s="1" customFormat="1" ht="12">
      <c r="A18" s="112">
        <v>11</v>
      </c>
      <c r="B18" s="132" t="s">
        <v>128</v>
      </c>
      <c r="C18" s="16"/>
      <c r="D18" s="49"/>
      <c r="E18" s="50"/>
      <c r="F18" s="47">
        <v>2</v>
      </c>
      <c r="G18" s="15">
        <v>1.6</v>
      </c>
      <c r="H18" s="50"/>
      <c r="I18" s="70">
        <f t="shared" si="2"/>
        <v>2</v>
      </c>
      <c r="J18" s="74">
        <f t="shared" si="2"/>
        <v>1.6</v>
      </c>
      <c r="K18" s="91">
        <f t="shared" si="2"/>
        <v>0</v>
      </c>
      <c r="L18" s="69">
        <f t="shared" si="0"/>
        <v>3.6</v>
      </c>
      <c r="M18" s="52"/>
      <c r="N18" s="48" t="s">
        <v>56</v>
      </c>
      <c r="O18" s="109">
        <f t="shared" si="3"/>
        <v>90</v>
      </c>
      <c r="P18" s="58">
        <f>SUM(Q18:V18)</f>
        <v>90</v>
      </c>
      <c r="Q18" s="71">
        <f t="shared" si="1"/>
        <v>40</v>
      </c>
      <c r="R18" s="72">
        <f t="shared" si="1"/>
        <v>20</v>
      </c>
      <c r="S18" s="72">
        <f t="shared" si="1"/>
        <v>0</v>
      </c>
      <c r="T18" s="72">
        <f t="shared" si="1"/>
        <v>30</v>
      </c>
      <c r="U18" s="72">
        <f t="shared" si="1"/>
        <v>0</v>
      </c>
      <c r="V18" s="73">
        <f t="shared" si="1"/>
        <v>0</v>
      </c>
      <c r="W18" s="47"/>
      <c r="X18" s="49"/>
      <c r="Y18" s="49"/>
      <c r="Z18" s="49"/>
      <c r="AA18" s="49"/>
      <c r="AB18" s="46"/>
      <c r="AC18" s="47">
        <v>40</v>
      </c>
      <c r="AD18" s="16">
        <v>20</v>
      </c>
      <c r="AE18" s="49"/>
      <c r="AF18" s="49">
        <v>30</v>
      </c>
      <c r="AG18" s="49"/>
      <c r="AH18" s="50"/>
      <c r="AI18" s="126" t="s">
        <v>127</v>
      </c>
      <c r="AJ18" s="147" t="s">
        <v>177</v>
      </c>
    </row>
    <row r="19" spans="1:36" s="1" customFormat="1" ht="12">
      <c r="A19" s="112">
        <v>12</v>
      </c>
      <c r="B19" s="132" t="s">
        <v>130</v>
      </c>
      <c r="C19" s="16">
        <v>1</v>
      </c>
      <c r="D19" s="49">
        <v>2</v>
      </c>
      <c r="E19" s="50"/>
      <c r="F19" s="47">
        <v>1</v>
      </c>
      <c r="G19" s="15">
        <v>1</v>
      </c>
      <c r="H19" s="50"/>
      <c r="I19" s="70">
        <f t="shared" si="2"/>
        <v>2</v>
      </c>
      <c r="J19" s="74">
        <f t="shared" si="2"/>
        <v>3</v>
      </c>
      <c r="K19" s="91">
        <f t="shared" si="2"/>
        <v>0</v>
      </c>
      <c r="L19" s="69">
        <f t="shared" si="0"/>
        <v>5</v>
      </c>
      <c r="M19" s="52" t="s">
        <v>58</v>
      </c>
      <c r="N19" s="48" t="s">
        <v>56</v>
      </c>
      <c r="O19" s="109">
        <f t="shared" si="3"/>
        <v>100</v>
      </c>
      <c r="P19" s="58">
        <f>SUM(Q19:V19)</f>
        <v>125</v>
      </c>
      <c r="Q19" s="71">
        <f t="shared" si="1"/>
        <v>30</v>
      </c>
      <c r="R19" s="72">
        <f t="shared" si="1"/>
        <v>0</v>
      </c>
      <c r="S19" s="72">
        <f t="shared" si="1"/>
        <v>0</v>
      </c>
      <c r="T19" s="72">
        <f t="shared" si="1"/>
        <v>70</v>
      </c>
      <c r="U19" s="72">
        <f t="shared" si="1"/>
        <v>25</v>
      </c>
      <c r="V19" s="73">
        <f t="shared" si="1"/>
        <v>0</v>
      </c>
      <c r="W19" s="47">
        <v>30</v>
      </c>
      <c r="X19" s="49"/>
      <c r="Y19" s="49"/>
      <c r="Z19" s="49">
        <v>35</v>
      </c>
      <c r="AA19" s="49">
        <v>10</v>
      </c>
      <c r="AB19" s="46"/>
      <c r="AC19" s="47"/>
      <c r="AD19" s="16"/>
      <c r="AE19" s="49"/>
      <c r="AF19" s="49">
        <v>35</v>
      </c>
      <c r="AG19" s="49">
        <v>15</v>
      </c>
      <c r="AH19" s="50"/>
      <c r="AI19" s="126" t="s">
        <v>129</v>
      </c>
      <c r="AJ19" s="148" t="s">
        <v>164</v>
      </c>
    </row>
    <row r="20" spans="1:36" s="1" customFormat="1" ht="12">
      <c r="A20" s="112">
        <v>13</v>
      </c>
      <c r="B20" s="132" t="s">
        <v>132</v>
      </c>
      <c r="C20" s="16">
        <v>1</v>
      </c>
      <c r="D20" s="49">
        <v>1</v>
      </c>
      <c r="E20" s="50"/>
      <c r="F20" s="47"/>
      <c r="G20" s="15"/>
      <c r="H20" s="50"/>
      <c r="I20" s="70">
        <f t="shared" si="2"/>
        <v>1</v>
      </c>
      <c r="J20" s="74">
        <f t="shared" si="2"/>
        <v>1</v>
      </c>
      <c r="K20" s="91">
        <f t="shared" si="2"/>
        <v>0</v>
      </c>
      <c r="L20" s="69">
        <f t="shared" si="0"/>
        <v>2</v>
      </c>
      <c r="M20" s="52" t="s">
        <v>56</v>
      </c>
      <c r="N20" s="48"/>
      <c r="O20" s="109">
        <f t="shared" si="3"/>
        <v>30</v>
      </c>
      <c r="P20" s="58">
        <f>SUM(Q20:V20)</f>
        <v>40</v>
      </c>
      <c r="Q20" s="71">
        <f t="shared" si="1"/>
        <v>15</v>
      </c>
      <c r="R20" s="72">
        <f t="shared" si="1"/>
        <v>10</v>
      </c>
      <c r="S20" s="72">
        <f t="shared" si="1"/>
        <v>5</v>
      </c>
      <c r="T20" s="72">
        <f t="shared" si="1"/>
        <v>0</v>
      </c>
      <c r="U20" s="72">
        <f t="shared" si="1"/>
        <v>10</v>
      </c>
      <c r="V20" s="73">
        <f t="shared" si="1"/>
        <v>0</v>
      </c>
      <c r="W20" s="47">
        <v>15</v>
      </c>
      <c r="X20" s="49">
        <v>10</v>
      </c>
      <c r="Y20" s="49">
        <v>5</v>
      </c>
      <c r="Z20" s="49"/>
      <c r="AA20" s="49">
        <v>10</v>
      </c>
      <c r="AB20" s="46"/>
      <c r="AC20" s="47"/>
      <c r="AD20" s="16"/>
      <c r="AE20" s="49"/>
      <c r="AF20" s="49"/>
      <c r="AG20" s="49"/>
      <c r="AH20" s="50"/>
      <c r="AI20" s="126" t="s">
        <v>131</v>
      </c>
      <c r="AJ20" s="147" t="s">
        <v>180</v>
      </c>
    </row>
    <row r="21" spans="1:36" s="1" customFormat="1" ht="12">
      <c r="A21" s="112">
        <v>14</v>
      </c>
      <c r="B21" s="135" t="s">
        <v>134</v>
      </c>
      <c r="C21" s="130">
        <v>1</v>
      </c>
      <c r="D21" s="49"/>
      <c r="E21" s="50"/>
      <c r="F21" s="47"/>
      <c r="G21" s="15"/>
      <c r="H21" s="50"/>
      <c r="I21" s="70">
        <f t="shared" si="2"/>
        <v>1</v>
      </c>
      <c r="J21" s="74">
        <f t="shared" si="2"/>
        <v>0</v>
      </c>
      <c r="K21" s="91">
        <f t="shared" si="2"/>
        <v>0</v>
      </c>
      <c r="L21" s="69">
        <f t="shared" si="0"/>
        <v>1</v>
      </c>
      <c r="M21" s="52" t="s">
        <v>58</v>
      </c>
      <c r="N21" s="48"/>
      <c r="O21" s="109">
        <f t="shared" si="3"/>
        <v>15</v>
      </c>
      <c r="P21" s="58">
        <f t="shared" si="4"/>
        <v>25</v>
      </c>
      <c r="Q21" s="71">
        <f t="shared" si="1"/>
        <v>10</v>
      </c>
      <c r="R21" s="72">
        <f t="shared" si="1"/>
        <v>5</v>
      </c>
      <c r="S21" s="72">
        <f t="shared" si="1"/>
        <v>0</v>
      </c>
      <c r="T21" s="72">
        <f t="shared" si="1"/>
        <v>0</v>
      </c>
      <c r="U21" s="72">
        <f t="shared" si="1"/>
        <v>10</v>
      </c>
      <c r="V21" s="73">
        <f t="shared" si="1"/>
        <v>0</v>
      </c>
      <c r="W21" s="47">
        <v>10</v>
      </c>
      <c r="X21" s="49">
        <v>5</v>
      </c>
      <c r="Y21" s="49"/>
      <c r="Z21" s="49"/>
      <c r="AA21" s="49">
        <v>10</v>
      </c>
      <c r="AB21" s="46"/>
      <c r="AC21" s="47"/>
      <c r="AD21" s="16"/>
      <c r="AE21" s="16"/>
      <c r="AF21" s="16"/>
      <c r="AG21" s="49"/>
      <c r="AH21" s="50"/>
      <c r="AI21" s="126" t="s">
        <v>133</v>
      </c>
      <c r="AJ21" s="145" t="s">
        <v>181</v>
      </c>
    </row>
    <row r="22" spans="1:36" s="1" customFormat="1" ht="12">
      <c r="A22" s="112">
        <v>15</v>
      </c>
      <c r="B22" s="135" t="s">
        <v>136</v>
      </c>
      <c r="C22" s="16"/>
      <c r="D22" s="49"/>
      <c r="E22" s="50"/>
      <c r="F22" s="47">
        <v>1</v>
      </c>
      <c r="G22" s="49"/>
      <c r="H22" s="50"/>
      <c r="I22" s="70">
        <f t="shared" si="2"/>
        <v>1</v>
      </c>
      <c r="J22" s="74">
        <f t="shared" si="2"/>
        <v>0</v>
      </c>
      <c r="K22" s="91">
        <f t="shared" si="2"/>
        <v>0</v>
      </c>
      <c r="L22" s="69">
        <f t="shared" si="0"/>
        <v>1</v>
      </c>
      <c r="M22" s="52" t="s">
        <v>58</v>
      </c>
      <c r="N22" s="48"/>
      <c r="O22" s="109">
        <f t="shared" si="3"/>
        <v>20</v>
      </c>
      <c r="P22" s="58">
        <f t="shared" si="4"/>
        <v>25</v>
      </c>
      <c r="Q22" s="71">
        <f t="shared" si="1"/>
        <v>10</v>
      </c>
      <c r="R22" s="72">
        <f t="shared" si="1"/>
        <v>10</v>
      </c>
      <c r="S22" s="72">
        <f t="shared" si="1"/>
        <v>0</v>
      </c>
      <c r="T22" s="72">
        <f t="shared" si="1"/>
        <v>0</v>
      </c>
      <c r="U22" s="72">
        <f t="shared" si="1"/>
        <v>5</v>
      </c>
      <c r="V22" s="73">
        <f t="shared" si="1"/>
        <v>0</v>
      </c>
      <c r="W22" s="47"/>
      <c r="X22" s="16"/>
      <c r="Y22" s="16"/>
      <c r="Z22" s="16"/>
      <c r="AA22" s="49"/>
      <c r="AB22" s="46"/>
      <c r="AC22" s="47">
        <v>10</v>
      </c>
      <c r="AD22" s="16">
        <v>10</v>
      </c>
      <c r="AE22" s="16"/>
      <c r="AF22" s="16"/>
      <c r="AG22" s="49">
        <v>5</v>
      </c>
      <c r="AH22" s="50"/>
      <c r="AI22" s="140" t="s">
        <v>135</v>
      </c>
      <c r="AJ22" s="149" t="s">
        <v>184</v>
      </c>
    </row>
    <row r="23" spans="1:36" s="1" customFormat="1" ht="12">
      <c r="A23" s="112">
        <v>16</v>
      </c>
      <c r="B23" s="132" t="s">
        <v>138</v>
      </c>
      <c r="C23" s="16"/>
      <c r="D23" s="49"/>
      <c r="E23" s="50"/>
      <c r="F23" s="47">
        <v>1</v>
      </c>
      <c r="G23" s="49">
        <v>1</v>
      </c>
      <c r="H23" s="50"/>
      <c r="I23" s="70">
        <f t="shared" si="2"/>
        <v>1</v>
      </c>
      <c r="J23" s="74">
        <f t="shared" si="2"/>
        <v>1</v>
      </c>
      <c r="K23" s="91">
        <f t="shared" si="2"/>
        <v>0</v>
      </c>
      <c r="L23" s="69">
        <f t="shared" si="0"/>
        <v>2</v>
      </c>
      <c r="M23" s="52"/>
      <c r="N23" s="48" t="s">
        <v>58</v>
      </c>
      <c r="O23" s="109">
        <f t="shared" si="3"/>
        <v>30</v>
      </c>
      <c r="P23" s="58">
        <f t="shared" si="4"/>
        <v>50</v>
      </c>
      <c r="Q23" s="71">
        <f t="shared" si="1"/>
        <v>15</v>
      </c>
      <c r="R23" s="72">
        <f t="shared" si="1"/>
        <v>0</v>
      </c>
      <c r="S23" s="72">
        <f t="shared" si="1"/>
        <v>0</v>
      </c>
      <c r="T23" s="72">
        <f t="shared" si="1"/>
        <v>15</v>
      </c>
      <c r="U23" s="72">
        <f t="shared" si="1"/>
        <v>20</v>
      </c>
      <c r="V23" s="73">
        <f t="shared" si="1"/>
        <v>0</v>
      </c>
      <c r="W23" s="47"/>
      <c r="X23" s="16"/>
      <c r="Y23" s="16"/>
      <c r="Z23" s="16"/>
      <c r="AA23" s="49"/>
      <c r="AB23" s="46"/>
      <c r="AC23" s="47">
        <v>15</v>
      </c>
      <c r="AD23" s="16"/>
      <c r="AE23" s="16"/>
      <c r="AF23" s="16">
        <v>15</v>
      </c>
      <c r="AG23" s="49">
        <v>20</v>
      </c>
      <c r="AH23" s="50"/>
      <c r="AI23" s="126" t="s">
        <v>137</v>
      </c>
      <c r="AJ23" s="145" t="s">
        <v>175</v>
      </c>
    </row>
    <row r="24" spans="1:36" s="1" customFormat="1" ht="12">
      <c r="A24" s="112">
        <v>17</v>
      </c>
      <c r="B24" s="132" t="s">
        <v>139</v>
      </c>
      <c r="C24" s="129"/>
      <c r="D24" s="49"/>
      <c r="E24" s="50"/>
      <c r="F24" s="47">
        <v>1</v>
      </c>
      <c r="G24" s="15"/>
      <c r="H24" s="46"/>
      <c r="I24" s="70">
        <f t="shared" si="2"/>
        <v>1</v>
      </c>
      <c r="J24" s="74">
        <f t="shared" si="2"/>
        <v>0</v>
      </c>
      <c r="K24" s="91">
        <f t="shared" si="2"/>
        <v>0</v>
      </c>
      <c r="L24" s="69">
        <f t="shared" si="0"/>
        <v>1</v>
      </c>
      <c r="M24" s="52"/>
      <c r="N24" s="48" t="s">
        <v>58</v>
      </c>
      <c r="O24" s="109">
        <f t="shared" si="3"/>
        <v>20</v>
      </c>
      <c r="P24" s="58">
        <f t="shared" si="4"/>
        <v>25</v>
      </c>
      <c r="Q24" s="71">
        <f t="shared" si="1"/>
        <v>10</v>
      </c>
      <c r="R24" s="72">
        <f t="shared" si="1"/>
        <v>0</v>
      </c>
      <c r="S24" s="72">
        <f t="shared" si="1"/>
        <v>10</v>
      </c>
      <c r="T24" s="72">
        <f t="shared" si="1"/>
        <v>0</v>
      </c>
      <c r="U24" s="72">
        <f t="shared" si="1"/>
        <v>5</v>
      </c>
      <c r="V24" s="73">
        <f t="shared" si="1"/>
        <v>0</v>
      </c>
      <c r="W24" s="47"/>
      <c r="X24" s="49"/>
      <c r="Y24" s="49"/>
      <c r="Z24" s="49"/>
      <c r="AA24" s="49"/>
      <c r="AB24" s="46"/>
      <c r="AC24" s="47">
        <v>10</v>
      </c>
      <c r="AD24" s="16"/>
      <c r="AE24" s="16">
        <v>10</v>
      </c>
      <c r="AF24" s="16"/>
      <c r="AG24" s="49">
        <v>5</v>
      </c>
      <c r="AH24" s="50"/>
      <c r="AI24" s="126" t="s">
        <v>50</v>
      </c>
      <c r="AJ24" s="145" t="s">
        <v>67</v>
      </c>
    </row>
    <row r="25" spans="1:36" s="1" customFormat="1" ht="12">
      <c r="A25" s="112">
        <v>18</v>
      </c>
      <c r="B25" s="132" t="s">
        <v>141</v>
      </c>
      <c r="C25" s="16"/>
      <c r="D25" s="49"/>
      <c r="E25" s="50"/>
      <c r="F25" s="47">
        <v>1</v>
      </c>
      <c r="G25" s="49"/>
      <c r="H25" s="46"/>
      <c r="I25" s="70">
        <f t="shared" si="2"/>
        <v>1</v>
      </c>
      <c r="J25" s="74">
        <f t="shared" si="2"/>
        <v>0</v>
      </c>
      <c r="K25" s="91">
        <f t="shared" si="2"/>
        <v>0</v>
      </c>
      <c r="L25" s="69">
        <f t="shared" si="0"/>
        <v>1</v>
      </c>
      <c r="M25" s="53"/>
      <c r="N25" s="48" t="s">
        <v>58</v>
      </c>
      <c r="O25" s="109">
        <f t="shared" si="3"/>
        <v>20</v>
      </c>
      <c r="P25" s="58">
        <f t="shared" si="4"/>
        <v>25</v>
      </c>
      <c r="Q25" s="71">
        <f aca="true" t="shared" si="5" ref="Q25:V40">W25+AC25</f>
        <v>10</v>
      </c>
      <c r="R25" s="72">
        <f t="shared" si="5"/>
        <v>0</v>
      </c>
      <c r="S25" s="72">
        <f t="shared" si="5"/>
        <v>10</v>
      </c>
      <c r="T25" s="72">
        <f t="shared" si="5"/>
        <v>0</v>
      </c>
      <c r="U25" s="72">
        <f t="shared" si="5"/>
        <v>5</v>
      </c>
      <c r="V25" s="73">
        <f t="shared" si="5"/>
        <v>0</v>
      </c>
      <c r="W25" s="47"/>
      <c r="X25" s="49"/>
      <c r="Y25" s="49"/>
      <c r="Z25" s="49"/>
      <c r="AA25" s="49"/>
      <c r="AB25" s="46"/>
      <c r="AC25" s="47">
        <v>10</v>
      </c>
      <c r="AD25" s="16"/>
      <c r="AE25" s="16">
        <v>10</v>
      </c>
      <c r="AF25" s="16"/>
      <c r="AG25" s="49">
        <v>5</v>
      </c>
      <c r="AH25" s="46"/>
      <c r="AI25" s="126" t="s">
        <v>140</v>
      </c>
      <c r="AJ25" s="150" t="s">
        <v>188</v>
      </c>
    </row>
    <row r="26" spans="1:36" s="1" customFormat="1" ht="12.75" thickBot="1">
      <c r="A26" s="112">
        <v>19</v>
      </c>
      <c r="B26" s="132" t="s">
        <v>195</v>
      </c>
      <c r="C26" s="16">
        <v>1</v>
      </c>
      <c r="D26" s="49"/>
      <c r="E26" s="50"/>
      <c r="F26" s="47"/>
      <c r="G26" s="49"/>
      <c r="H26" s="46"/>
      <c r="I26" s="70">
        <f t="shared" si="2"/>
        <v>1</v>
      </c>
      <c r="J26" s="74">
        <f t="shared" si="2"/>
        <v>0</v>
      </c>
      <c r="K26" s="91">
        <f t="shared" si="2"/>
        <v>0</v>
      </c>
      <c r="L26" s="69">
        <f t="shared" si="0"/>
        <v>1</v>
      </c>
      <c r="M26" s="52" t="s">
        <v>58</v>
      </c>
      <c r="N26" s="48" t="s">
        <v>58</v>
      </c>
      <c r="O26" s="109">
        <f t="shared" si="3"/>
        <v>20</v>
      </c>
      <c r="P26" s="58">
        <f t="shared" si="4"/>
        <v>25</v>
      </c>
      <c r="Q26" s="71">
        <f t="shared" si="5"/>
        <v>10</v>
      </c>
      <c r="R26" s="72">
        <f t="shared" si="5"/>
        <v>0</v>
      </c>
      <c r="S26" s="72">
        <f t="shared" si="5"/>
        <v>10</v>
      </c>
      <c r="T26" s="72">
        <f t="shared" si="5"/>
        <v>0</v>
      </c>
      <c r="U26" s="72">
        <f t="shared" si="5"/>
        <v>5</v>
      </c>
      <c r="V26" s="73">
        <f t="shared" si="5"/>
        <v>0</v>
      </c>
      <c r="W26" s="47">
        <v>10</v>
      </c>
      <c r="X26" s="49"/>
      <c r="Y26" s="49">
        <v>10</v>
      </c>
      <c r="Z26" s="49"/>
      <c r="AA26" s="49">
        <v>5</v>
      </c>
      <c r="AB26" s="46"/>
      <c r="AC26" s="47"/>
      <c r="AD26" s="16"/>
      <c r="AE26" s="16"/>
      <c r="AF26" s="16"/>
      <c r="AG26" s="49"/>
      <c r="AH26" s="46"/>
      <c r="AI26" s="126" t="s">
        <v>51</v>
      </c>
      <c r="AJ26" s="145" t="s">
        <v>63</v>
      </c>
    </row>
    <row r="27" spans="1:36" s="1" customFormat="1" ht="12">
      <c r="A27" s="112">
        <v>20</v>
      </c>
      <c r="B27" s="132" t="s">
        <v>142</v>
      </c>
      <c r="C27" s="130"/>
      <c r="D27" s="49"/>
      <c r="E27" s="50"/>
      <c r="F27" s="47">
        <v>1</v>
      </c>
      <c r="G27" s="15"/>
      <c r="H27" s="46"/>
      <c r="I27" s="70">
        <f t="shared" si="2"/>
        <v>1</v>
      </c>
      <c r="J27" s="74">
        <f t="shared" si="2"/>
        <v>0</v>
      </c>
      <c r="K27" s="91">
        <f t="shared" si="2"/>
        <v>0</v>
      </c>
      <c r="L27" s="69">
        <f t="shared" si="0"/>
        <v>1</v>
      </c>
      <c r="M27" s="52"/>
      <c r="N27" s="48" t="s">
        <v>58</v>
      </c>
      <c r="O27" s="109">
        <f t="shared" si="3"/>
        <v>20</v>
      </c>
      <c r="P27" s="58">
        <f t="shared" si="4"/>
        <v>25</v>
      </c>
      <c r="Q27" s="71">
        <f t="shared" si="5"/>
        <v>10</v>
      </c>
      <c r="R27" s="72">
        <f t="shared" si="5"/>
        <v>0</v>
      </c>
      <c r="S27" s="72">
        <f t="shared" si="5"/>
        <v>10</v>
      </c>
      <c r="T27" s="72">
        <f t="shared" si="5"/>
        <v>0</v>
      </c>
      <c r="U27" s="72">
        <f t="shared" si="5"/>
        <v>5</v>
      </c>
      <c r="V27" s="73">
        <f t="shared" si="5"/>
        <v>0</v>
      </c>
      <c r="W27" s="47"/>
      <c r="X27" s="49"/>
      <c r="Y27" s="49"/>
      <c r="Z27" s="49"/>
      <c r="AA27" s="49"/>
      <c r="AB27" s="46"/>
      <c r="AC27" s="47">
        <v>10</v>
      </c>
      <c r="AD27" s="16"/>
      <c r="AE27" s="16">
        <v>10</v>
      </c>
      <c r="AF27" s="16"/>
      <c r="AG27" s="49">
        <v>5</v>
      </c>
      <c r="AH27" s="50"/>
      <c r="AI27" s="140" t="s">
        <v>49</v>
      </c>
      <c r="AJ27" s="151" t="s">
        <v>62</v>
      </c>
    </row>
    <row r="28" spans="1:36" s="1" customFormat="1" ht="12">
      <c r="A28" s="112">
        <v>21</v>
      </c>
      <c r="B28" s="132" t="s">
        <v>144</v>
      </c>
      <c r="C28" s="16"/>
      <c r="D28" s="49"/>
      <c r="E28" s="50"/>
      <c r="F28" s="47">
        <v>1</v>
      </c>
      <c r="G28" s="15"/>
      <c r="H28" s="46"/>
      <c r="I28" s="70">
        <f t="shared" si="2"/>
        <v>1</v>
      </c>
      <c r="J28" s="74">
        <f t="shared" si="2"/>
        <v>0</v>
      </c>
      <c r="K28" s="91">
        <f t="shared" si="2"/>
        <v>0</v>
      </c>
      <c r="L28" s="69">
        <f t="shared" si="0"/>
        <v>1</v>
      </c>
      <c r="M28" s="52"/>
      <c r="N28" s="48" t="s">
        <v>58</v>
      </c>
      <c r="O28" s="109">
        <f t="shared" si="3"/>
        <v>30</v>
      </c>
      <c r="P28" s="58">
        <f t="shared" si="4"/>
        <v>30</v>
      </c>
      <c r="Q28" s="71">
        <f t="shared" si="5"/>
        <v>20</v>
      </c>
      <c r="R28" s="72">
        <f t="shared" si="5"/>
        <v>0</v>
      </c>
      <c r="S28" s="72">
        <f t="shared" si="5"/>
        <v>0</v>
      </c>
      <c r="T28" s="72">
        <f t="shared" si="5"/>
        <v>10</v>
      </c>
      <c r="U28" s="72">
        <f t="shared" si="5"/>
        <v>0</v>
      </c>
      <c r="V28" s="73">
        <f t="shared" si="5"/>
        <v>0</v>
      </c>
      <c r="W28" s="47"/>
      <c r="X28" s="49"/>
      <c r="Y28" s="49"/>
      <c r="Z28" s="49"/>
      <c r="AA28" s="49"/>
      <c r="AB28" s="46"/>
      <c r="AC28" s="47">
        <v>20</v>
      </c>
      <c r="AD28" s="16"/>
      <c r="AE28" s="16"/>
      <c r="AF28" s="16">
        <v>10</v>
      </c>
      <c r="AG28" s="49"/>
      <c r="AH28" s="50"/>
      <c r="AI28" s="140" t="s">
        <v>143</v>
      </c>
      <c r="AJ28" s="148" t="s">
        <v>165</v>
      </c>
    </row>
    <row r="29" spans="1:36" s="1" customFormat="1" ht="12">
      <c r="A29" s="112">
        <v>22</v>
      </c>
      <c r="B29" s="132" t="s">
        <v>146</v>
      </c>
      <c r="C29" s="16"/>
      <c r="D29" s="49"/>
      <c r="E29" s="50"/>
      <c r="F29" s="47">
        <v>1</v>
      </c>
      <c r="G29" s="15"/>
      <c r="H29" s="46"/>
      <c r="I29" s="70">
        <f t="shared" si="2"/>
        <v>1</v>
      </c>
      <c r="J29" s="74">
        <f t="shared" si="2"/>
        <v>0</v>
      </c>
      <c r="K29" s="91">
        <f t="shared" si="2"/>
        <v>0</v>
      </c>
      <c r="L29" s="69">
        <f t="shared" si="0"/>
        <v>1</v>
      </c>
      <c r="M29" s="52"/>
      <c r="N29" s="48" t="s">
        <v>58</v>
      </c>
      <c r="O29" s="109">
        <f t="shared" si="3"/>
        <v>20</v>
      </c>
      <c r="P29" s="58">
        <f t="shared" si="4"/>
        <v>25</v>
      </c>
      <c r="Q29" s="71">
        <f t="shared" si="5"/>
        <v>10</v>
      </c>
      <c r="R29" s="72">
        <f t="shared" si="5"/>
        <v>5</v>
      </c>
      <c r="S29" s="72">
        <f t="shared" si="5"/>
        <v>0</v>
      </c>
      <c r="T29" s="72">
        <f t="shared" si="5"/>
        <v>5</v>
      </c>
      <c r="U29" s="72">
        <f t="shared" si="5"/>
        <v>5</v>
      </c>
      <c r="V29" s="73">
        <f t="shared" si="5"/>
        <v>0</v>
      </c>
      <c r="W29" s="47"/>
      <c r="X29" s="49"/>
      <c r="Y29" s="49"/>
      <c r="Z29" s="49"/>
      <c r="AA29" s="49"/>
      <c r="AB29" s="46"/>
      <c r="AC29" s="47">
        <v>10</v>
      </c>
      <c r="AD29" s="16">
        <v>5</v>
      </c>
      <c r="AE29" s="16"/>
      <c r="AF29" s="16">
        <v>5</v>
      </c>
      <c r="AG29" s="49">
        <v>5</v>
      </c>
      <c r="AH29" s="50"/>
      <c r="AI29" s="140" t="s">
        <v>145</v>
      </c>
      <c r="AJ29" s="148" t="s">
        <v>166</v>
      </c>
    </row>
    <row r="30" spans="1:36" s="1" customFormat="1" ht="12">
      <c r="A30" s="112">
        <v>23</v>
      </c>
      <c r="B30" s="132" t="s">
        <v>148</v>
      </c>
      <c r="C30" s="16"/>
      <c r="D30" s="49"/>
      <c r="E30" s="46"/>
      <c r="F30" s="16">
        <v>1</v>
      </c>
      <c r="G30" s="49"/>
      <c r="H30" s="50"/>
      <c r="I30" s="70">
        <f t="shared" si="2"/>
        <v>1</v>
      </c>
      <c r="J30" s="74">
        <f t="shared" si="2"/>
        <v>0</v>
      </c>
      <c r="K30" s="91">
        <f t="shared" si="2"/>
        <v>0</v>
      </c>
      <c r="L30" s="69">
        <f t="shared" si="0"/>
        <v>1</v>
      </c>
      <c r="M30" s="52"/>
      <c r="N30" s="48" t="s">
        <v>58</v>
      </c>
      <c r="O30" s="109">
        <f t="shared" si="3"/>
        <v>20</v>
      </c>
      <c r="P30" s="58">
        <f t="shared" si="4"/>
        <v>25</v>
      </c>
      <c r="Q30" s="71">
        <f t="shared" si="5"/>
        <v>10</v>
      </c>
      <c r="R30" s="72">
        <f t="shared" si="5"/>
        <v>5</v>
      </c>
      <c r="S30" s="72">
        <f t="shared" si="5"/>
        <v>0</v>
      </c>
      <c r="T30" s="72">
        <f t="shared" si="5"/>
        <v>5</v>
      </c>
      <c r="U30" s="72">
        <f t="shared" si="5"/>
        <v>5</v>
      </c>
      <c r="V30" s="73">
        <f t="shared" si="5"/>
        <v>0</v>
      </c>
      <c r="W30" s="47"/>
      <c r="X30" s="49"/>
      <c r="Y30" s="49"/>
      <c r="Z30" s="49"/>
      <c r="AA30" s="49"/>
      <c r="AB30" s="46"/>
      <c r="AC30" s="16">
        <v>10</v>
      </c>
      <c r="AD30" s="49">
        <v>5</v>
      </c>
      <c r="AE30" s="49"/>
      <c r="AF30" s="49">
        <v>5</v>
      </c>
      <c r="AG30" s="49">
        <v>5</v>
      </c>
      <c r="AH30" s="50"/>
      <c r="AI30" s="126" t="s">
        <v>147</v>
      </c>
      <c r="AJ30" s="145" t="s">
        <v>186</v>
      </c>
    </row>
    <row r="31" spans="1:36" s="1" customFormat="1" ht="12">
      <c r="A31" s="112">
        <v>24</v>
      </c>
      <c r="B31" s="132" t="s">
        <v>150</v>
      </c>
      <c r="C31" s="131"/>
      <c r="D31" s="49"/>
      <c r="E31" s="50"/>
      <c r="F31" s="47">
        <v>1</v>
      </c>
      <c r="G31" s="49"/>
      <c r="H31" s="46"/>
      <c r="I31" s="70">
        <f t="shared" si="2"/>
        <v>1</v>
      </c>
      <c r="J31" s="74">
        <f t="shared" si="2"/>
        <v>0</v>
      </c>
      <c r="K31" s="91">
        <f t="shared" si="2"/>
        <v>0</v>
      </c>
      <c r="L31" s="69">
        <f t="shared" si="0"/>
        <v>1</v>
      </c>
      <c r="M31" s="52"/>
      <c r="N31" s="48" t="s">
        <v>58</v>
      </c>
      <c r="O31" s="109">
        <f t="shared" si="3"/>
        <v>20</v>
      </c>
      <c r="P31" s="58">
        <f t="shared" si="4"/>
        <v>25</v>
      </c>
      <c r="Q31" s="71">
        <f t="shared" si="5"/>
        <v>10</v>
      </c>
      <c r="R31" s="72">
        <f t="shared" si="5"/>
        <v>5</v>
      </c>
      <c r="S31" s="72">
        <f t="shared" si="5"/>
        <v>0</v>
      </c>
      <c r="T31" s="72">
        <f t="shared" si="5"/>
        <v>5</v>
      </c>
      <c r="U31" s="72">
        <f t="shared" si="5"/>
        <v>5</v>
      </c>
      <c r="V31" s="73">
        <f t="shared" si="5"/>
        <v>0</v>
      </c>
      <c r="W31" s="16"/>
      <c r="X31" s="16"/>
      <c r="Y31" s="16"/>
      <c r="Z31" s="16"/>
      <c r="AA31" s="49"/>
      <c r="AB31" s="46"/>
      <c r="AC31" s="16">
        <v>10</v>
      </c>
      <c r="AD31" s="16">
        <v>5</v>
      </c>
      <c r="AE31" s="16"/>
      <c r="AF31" s="16">
        <v>5</v>
      </c>
      <c r="AG31" s="49">
        <v>5</v>
      </c>
      <c r="AH31" s="50"/>
      <c r="AI31" s="140" t="s">
        <v>149</v>
      </c>
      <c r="AJ31" s="148" t="s">
        <v>187</v>
      </c>
    </row>
    <row r="32" spans="1:36" s="1" customFormat="1" ht="12">
      <c r="A32" s="112">
        <v>25</v>
      </c>
      <c r="B32" s="132" t="s">
        <v>152</v>
      </c>
      <c r="C32" s="131">
        <v>1</v>
      </c>
      <c r="D32" s="49"/>
      <c r="E32" s="50"/>
      <c r="F32" s="47"/>
      <c r="G32" s="49"/>
      <c r="H32" s="46"/>
      <c r="I32" s="70">
        <f t="shared" si="2"/>
        <v>1</v>
      </c>
      <c r="J32" s="74">
        <f t="shared" si="2"/>
        <v>0</v>
      </c>
      <c r="K32" s="91">
        <f t="shared" si="2"/>
        <v>0</v>
      </c>
      <c r="L32" s="69">
        <f t="shared" si="0"/>
        <v>1</v>
      </c>
      <c r="M32" s="52" t="s">
        <v>58</v>
      </c>
      <c r="N32" s="48"/>
      <c r="O32" s="109">
        <f t="shared" si="3"/>
        <v>25</v>
      </c>
      <c r="P32" s="58">
        <f t="shared" si="4"/>
        <v>25</v>
      </c>
      <c r="Q32" s="71">
        <f t="shared" si="5"/>
        <v>15</v>
      </c>
      <c r="R32" s="72">
        <f t="shared" si="5"/>
        <v>0</v>
      </c>
      <c r="S32" s="72">
        <f t="shared" si="5"/>
        <v>0</v>
      </c>
      <c r="T32" s="72">
        <f t="shared" si="5"/>
        <v>10</v>
      </c>
      <c r="U32" s="72">
        <f t="shared" si="5"/>
        <v>0</v>
      </c>
      <c r="V32" s="73">
        <f t="shared" si="5"/>
        <v>0</v>
      </c>
      <c r="W32" s="16">
        <v>15</v>
      </c>
      <c r="X32" s="16"/>
      <c r="Y32" s="16"/>
      <c r="Z32" s="16">
        <v>10</v>
      </c>
      <c r="AA32" s="49"/>
      <c r="AB32" s="46"/>
      <c r="AC32" s="16"/>
      <c r="AD32" s="16"/>
      <c r="AE32" s="16"/>
      <c r="AF32" s="16"/>
      <c r="AG32" s="49"/>
      <c r="AH32" s="50"/>
      <c r="AI32" s="126" t="s">
        <v>151</v>
      </c>
      <c r="AJ32" s="148" t="s">
        <v>185</v>
      </c>
    </row>
    <row r="33" spans="1:36" s="1" customFormat="1" ht="12.75" thickBot="1">
      <c r="A33" s="112">
        <v>26</v>
      </c>
      <c r="B33" s="136" t="s">
        <v>154</v>
      </c>
      <c r="C33" s="131">
        <v>1</v>
      </c>
      <c r="D33" s="49"/>
      <c r="E33" s="50"/>
      <c r="F33" s="47"/>
      <c r="G33" s="15"/>
      <c r="H33" s="46"/>
      <c r="I33" s="70">
        <f t="shared" si="2"/>
        <v>1</v>
      </c>
      <c r="J33" s="74">
        <f t="shared" si="2"/>
        <v>0</v>
      </c>
      <c r="K33" s="91">
        <f t="shared" si="2"/>
        <v>0</v>
      </c>
      <c r="L33" s="69">
        <f t="shared" si="0"/>
        <v>1</v>
      </c>
      <c r="M33" s="52" t="s">
        <v>58</v>
      </c>
      <c r="N33" s="48"/>
      <c r="O33" s="109">
        <f t="shared" si="3"/>
        <v>30</v>
      </c>
      <c r="P33" s="58">
        <f t="shared" si="4"/>
        <v>30</v>
      </c>
      <c r="Q33" s="71">
        <f t="shared" si="5"/>
        <v>20</v>
      </c>
      <c r="R33" s="72">
        <f t="shared" si="5"/>
        <v>0</v>
      </c>
      <c r="S33" s="72">
        <f t="shared" si="5"/>
        <v>10</v>
      </c>
      <c r="T33" s="72">
        <f t="shared" si="5"/>
        <v>0</v>
      </c>
      <c r="U33" s="72">
        <f t="shared" si="5"/>
        <v>0</v>
      </c>
      <c r="V33" s="73">
        <f t="shared" si="5"/>
        <v>0</v>
      </c>
      <c r="W33" s="16">
        <v>20</v>
      </c>
      <c r="X33" s="16"/>
      <c r="Y33" s="16">
        <v>10</v>
      </c>
      <c r="Z33" s="16"/>
      <c r="AA33" s="49"/>
      <c r="AB33" s="46"/>
      <c r="AC33" s="16"/>
      <c r="AD33" s="16"/>
      <c r="AE33" s="16"/>
      <c r="AF33" s="16"/>
      <c r="AG33" s="49"/>
      <c r="AH33" s="46"/>
      <c r="AI33" s="140" t="s">
        <v>153</v>
      </c>
      <c r="AJ33" s="148" t="s">
        <v>182</v>
      </c>
    </row>
    <row r="34" spans="1:36" s="1" customFormat="1" ht="18" customHeight="1" thickBot="1">
      <c r="A34" s="112">
        <v>27</v>
      </c>
      <c r="B34" s="136" t="s">
        <v>155</v>
      </c>
      <c r="C34" s="131"/>
      <c r="D34" s="49">
        <v>1</v>
      </c>
      <c r="E34" s="50"/>
      <c r="F34" s="47"/>
      <c r="G34" s="15"/>
      <c r="H34" s="46"/>
      <c r="I34" s="70">
        <f t="shared" si="2"/>
        <v>0</v>
      </c>
      <c r="J34" s="74">
        <f t="shared" si="2"/>
        <v>1</v>
      </c>
      <c r="K34" s="91">
        <f t="shared" si="2"/>
        <v>0</v>
      </c>
      <c r="L34" s="69">
        <f t="shared" si="0"/>
        <v>1</v>
      </c>
      <c r="M34" s="52" t="s">
        <v>58</v>
      </c>
      <c r="N34" s="48"/>
      <c r="O34" s="109">
        <f t="shared" si="3"/>
        <v>20</v>
      </c>
      <c r="P34" s="58">
        <f t="shared" si="4"/>
        <v>25</v>
      </c>
      <c r="Q34" s="71">
        <f t="shared" si="5"/>
        <v>10</v>
      </c>
      <c r="R34" s="72">
        <f t="shared" si="5"/>
        <v>10</v>
      </c>
      <c r="S34" s="72">
        <f t="shared" si="5"/>
        <v>0</v>
      </c>
      <c r="T34" s="72">
        <f t="shared" si="5"/>
        <v>0</v>
      </c>
      <c r="U34" s="72">
        <f t="shared" si="5"/>
        <v>5</v>
      </c>
      <c r="V34" s="73">
        <f t="shared" si="5"/>
        <v>0</v>
      </c>
      <c r="W34" s="16">
        <v>10</v>
      </c>
      <c r="X34" s="16">
        <v>10</v>
      </c>
      <c r="Y34" s="16"/>
      <c r="Z34" s="16"/>
      <c r="AA34" s="49">
        <v>5</v>
      </c>
      <c r="AB34" s="46"/>
      <c r="AC34" s="16"/>
      <c r="AD34" s="16"/>
      <c r="AE34" s="16"/>
      <c r="AF34" s="16"/>
      <c r="AG34" s="49"/>
      <c r="AH34" s="50"/>
      <c r="AI34" s="140" t="s">
        <v>49</v>
      </c>
      <c r="AJ34" s="151" t="s">
        <v>62</v>
      </c>
    </row>
    <row r="35" spans="1:36" s="1" customFormat="1" ht="12.75" thickBot="1">
      <c r="A35" s="137">
        <v>28</v>
      </c>
      <c r="B35" s="136" t="s">
        <v>156</v>
      </c>
      <c r="C35" s="16">
        <v>1</v>
      </c>
      <c r="D35" s="49"/>
      <c r="E35" s="50"/>
      <c r="F35" s="47"/>
      <c r="G35" s="15"/>
      <c r="H35" s="46"/>
      <c r="I35" s="70">
        <f t="shared" si="2"/>
        <v>1</v>
      </c>
      <c r="J35" s="74">
        <f t="shared" si="2"/>
        <v>0</v>
      </c>
      <c r="K35" s="91">
        <f t="shared" si="2"/>
        <v>0</v>
      </c>
      <c r="L35" s="69">
        <f t="shared" si="0"/>
        <v>1</v>
      </c>
      <c r="M35" s="52" t="s">
        <v>58</v>
      </c>
      <c r="N35" s="48"/>
      <c r="O35" s="109">
        <f t="shared" si="3"/>
        <v>20</v>
      </c>
      <c r="P35" s="58">
        <f t="shared" si="4"/>
        <v>25</v>
      </c>
      <c r="Q35" s="71">
        <f t="shared" si="5"/>
        <v>10</v>
      </c>
      <c r="R35" s="72">
        <f t="shared" si="5"/>
        <v>0</v>
      </c>
      <c r="S35" s="72">
        <f t="shared" si="5"/>
        <v>10</v>
      </c>
      <c r="T35" s="72">
        <f t="shared" si="5"/>
        <v>0</v>
      </c>
      <c r="U35" s="72">
        <f t="shared" si="5"/>
        <v>5</v>
      </c>
      <c r="V35" s="73">
        <f t="shared" si="5"/>
        <v>0</v>
      </c>
      <c r="W35" s="47">
        <v>10</v>
      </c>
      <c r="X35" s="16"/>
      <c r="Y35" s="16">
        <v>10</v>
      </c>
      <c r="Z35" s="49"/>
      <c r="AA35" s="49">
        <v>5</v>
      </c>
      <c r="AB35" s="46"/>
      <c r="AC35" s="47"/>
      <c r="AD35" s="16"/>
      <c r="AE35" s="16"/>
      <c r="AF35" s="16"/>
      <c r="AG35" s="49"/>
      <c r="AH35" s="50"/>
      <c r="AI35" s="140" t="s">
        <v>49</v>
      </c>
      <c r="AJ35" s="151" t="s">
        <v>62</v>
      </c>
    </row>
    <row r="36" spans="1:36" s="1" customFormat="1" ht="12.75" thickBot="1">
      <c r="A36" s="112">
        <v>29</v>
      </c>
      <c r="B36" s="136" t="s">
        <v>157</v>
      </c>
      <c r="C36" s="20">
        <v>1</v>
      </c>
      <c r="D36" s="18"/>
      <c r="E36" s="21"/>
      <c r="F36" s="17"/>
      <c r="G36" s="23"/>
      <c r="H36" s="19"/>
      <c r="I36" s="78">
        <f aca="true" t="shared" si="6" ref="I36:K40">C36+F36</f>
        <v>1</v>
      </c>
      <c r="J36" s="79">
        <f t="shared" si="6"/>
        <v>0</v>
      </c>
      <c r="K36" s="91">
        <f t="shared" si="6"/>
        <v>0</v>
      </c>
      <c r="L36" s="69">
        <f>SUM(I36:K36)</f>
        <v>1</v>
      </c>
      <c r="M36" s="90" t="s">
        <v>58</v>
      </c>
      <c r="N36" s="24"/>
      <c r="O36" s="110">
        <f>SUM(Q36:T36)</f>
        <v>20</v>
      </c>
      <c r="P36" s="25">
        <f>SUM(Q36:V36)</f>
        <v>25</v>
      </c>
      <c r="Q36" s="75">
        <f t="shared" si="5"/>
        <v>10</v>
      </c>
      <c r="R36" s="76">
        <f t="shared" si="5"/>
        <v>0</v>
      </c>
      <c r="S36" s="76">
        <f t="shared" si="5"/>
        <v>10</v>
      </c>
      <c r="T36" s="76">
        <f t="shared" si="5"/>
        <v>0</v>
      </c>
      <c r="U36" s="76">
        <f t="shared" si="5"/>
        <v>5</v>
      </c>
      <c r="V36" s="77">
        <f t="shared" si="5"/>
        <v>0</v>
      </c>
      <c r="W36" s="17">
        <v>10</v>
      </c>
      <c r="X36" s="20"/>
      <c r="Y36" s="20">
        <v>10</v>
      </c>
      <c r="Z36" s="18"/>
      <c r="AA36" s="18">
        <v>5</v>
      </c>
      <c r="AB36" s="19"/>
      <c r="AC36" s="17"/>
      <c r="AD36" s="20"/>
      <c r="AE36" s="20"/>
      <c r="AF36" s="20"/>
      <c r="AG36" s="18"/>
      <c r="AH36" s="21"/>
      <c r="AI36" s="140" t="s">
        <v>49</v>
      </c>
      <c r="AJ36" s="151" t="s">
        <v>62</v>
      </c>
    </row>
    <row r="37" spans="1:36" s="1" customFormat="1" ht="12">
      <c r="A37" s="112">
        <v>30</v>
      </c>
      <c r="B37" s="136" t="s">
        <v>158</v>
      </c>
      <c r="C37" s="16">
        <v>1</v>
      </c>
      <c r="D37" s="49"/>
      <c r="E37" s="50"/>
      <c r="F37" s="47"/>
      <c r="G37" s="15"/>
      <c r="H37" s="46"/>
      <c r="I37" s="70">
        <f t="shared" si="6"/>
        <v>1</v>
      </c>
      <c r="J37" s="74">
        <f t="shared" si="6"/>
        <v>0</v>
      </c>
      <c r="K37" s="91">
        <f t="shared" si="6"/>
        <v>0</v>
      </c>
      <c r="L37" s="69">
        <f>SUM(I37:K37)</f>
        <v>1</v>
      </c>
      <c r="M37" s="52" t="s">
        <v>56</v>
      </c>
      <c r="N37" s="48"/>
      <c r="O37" s="109">
        <f>SUM(Q37:T37)</f>
        <v>20</v>
      </c>
      <c r="P37" s="58">
        <f>SUM(Q37:V37)</f>
        <v>25</v>
      </c>
      <c r="Q37" s="96">
        <f t="shared" si="5"/>
        <v>10</v>
      </c>
      <c r="R37" s="97">
        <f t="shared" si="5"/>
        <v>10</v>
      </c>
      <c r="S37" s="97">
        <f t="shared" si="5"/>
        <v>0</v>
      </c>
      <c r="T37" s="97">
        <f t="shared" si="5"/>
        <v>0</v>
      </c>
      <c r="U37" s="97">
        <f t="shared" si="5"/>
        <v>5</v>
      </c>
      <c r="V37" s="98">
        <f t="shared" si="5"/>
        <v>0</v>
      </c>
      <c r="W37" s="47">
        <v>10</v>
      </c>
      <c r="X37" s="16">
        <v>10</v>
      </c>
      <c r="Y37" s="16"/>
      <c r="Z37" s="49"/>
      <c r="AA37" s="49">
        <v>5</v>
      </c>
      <c r="AB37" s="46"/>
      <c r="AC37" s="47"/>
      <c r="AD37" s="16"/>
      <c r="AE37" s="16"/>
      <c r="AF37" s="16"/>
      <c r="AG37" s="49"/>
      <c r="AH37" s="50"/>
      <c r="AI37" s="140" t="s">
        <v>49</v>
      </c>
      <c r="AJ37" s="151" t="s">
        <v>62</v>
      </c>
    </row>
    <row r="38" spans="1:36" s="1" customFormat="1" ht="12">
      <c r="A38" s="112">
        <v>31</v>
      </c>
      <c r="B38" s="136" t="s">
        <v>159</v>
      </c>
      <c r="C38" s="16">
        <v>1</v>
      </c>
      <c r="D38" s="49">
        <v>0.6</v>
      </c>
      <c r="E38" s="50"/>
      <c r="F38" s="47"/>
      <c r="G38" s="15"/>
      <c r="H38" s="46"/>
      <c r="I38" s="70">
        <f t="shared" si="6"/>
        <v>1</v>
      </c>
      <c r="J38" s="74">
        <f t="shared" si="6"/>
        <v>0.6</v>
      </c>
      <c r="K38" s="91">
        <f t="shared" si="6"/>
        <v>0</v>
      </c>
      <c r="L38" s="69">
        <f>SUM(I38:K38)</f>
        <v>1.6</v>
      </c>
      <c r="M38" s="52" t="s">
        <v>56</v>
      </c>
      <c r="N38" s="48"/>
      <c r="O38" s="109">
        <f>SUM(Q38:T38)</f>
        <v>30</v>
      </c>
      <c r="P38" s="58">
        <f>SUM(Q38:V38)</f>
        <v>40</v>
      </c>
      <c r="Q38" s="96">
        <f t="shared" si="5"/>
        <v>10</v>
      </c>
      <c r="R38" s="97">
        <f t="shared" si="5"/>
        <v>0</v>
      </c>
      <c r="S38" s="97">
        <f t="shared" si="5"/>
        <v>20</v>
      </c>
      <c r="T38" s="97">
        <f t="shared" si="5"/>
        <v>0</v>
      </c>
      <c r="U38" s="97">
        <f t="shared" si="5"/>
        <v>10</v>
      </c>
      <c r="V38" s="98">
        <f t="shared" si="5"/>
        <v>0</v>
      </c>
      <c r="W38" s="47">
        <v>10</v>
      </c>
      <c r="X38" s="16"/>
      <c r="Y38" s="16">
        <v>20</v>
      </c>
      <c r="Z38" s="49"/>
      <c r="AA38" s="49">
        <v>10</v>
      </c>
      <c r="AB38" s="46"/>
      <c r="AC38" s="47"/>
      <c r="AD38" s="16"/>
      <c r="AE38" s="16"/>
      <c r="AF38" s="16"/>
      <c r="AG38" s="49"/>
      <c r="AH38" s="50"/>
      <c r="AI38" s="140" t="s">
        <v>129</v>
      </c>
      <c r="AJ38" s="148" t="s">
        <v>164</v>
      </c>
    </row>
    <row r="39" spans="1:36" s="1" customFormat="1" ht="12.75" thickBot="1">
      <c r="A39" s="112">
        <v>32</v>
      </c>
      <c r="B39" s="136" t="s">
        <v>161</v>
      </c>
      <c r="C39" s="16"/>
      <c r="D39" s="49"/>
      <c r="E39" s="50"/>
      <c r="F39" s="16">
        <v>1</v>
      </c>
      <c r="G39" s="49">
        <v>0.6</v>
      </c>
      <c r="H39" s="46"/>
      <c r="I39" s="70">
        <f t="shared" si="6"/>
        <v>1</v>
      </c>
      <c r="J39" s="74">
        <f t="shared" si="6"/>
        <v>0.6</v>
      </c>
      <c r="K39" s="91">
        <f t="shared" si="6"/>
        <v>0</v>
      </c>
      <c r="L39" s="69">
        <f>SUM(I39:K39)</f>
        <v>1.6</v>
      </c>
      <c r="M39" s="52"/>
      <c r="N39" s="48" t="s">
        <v>58</v>
      </c>
      <c r="O39" s="109">
        <f>SUM(Q39:T39)</f>
        <v>30</v>
      </c>
      <c r="P39" s="58">
        <f>SUM(Q39:V39)</f>
        <v>40</v>
      </c>
      <c r="Q39" s="96">
        <f t="shared" si="5"/>
        <v>10</v>
      </c>
      <c r="R39" s="97">
        <f t="shared" si="5"/>
        <v>0</v>
      </c>
      <c r="S39" s="97">
        <f t="shared" si="5"/>
        <v>20</v>
      </c>
      <c r="T39" s="97">
        <f t="shared" si="5"/>
        <v>0</v>
      </c>
      <c r="U39" s="97">
        <f t="shared" si="5"/>
        <v>10</v>
      </c>
      <c r="V39" s="98">
        <f t="shared" si="5"/>
        <v>0</v>
      </c>
      <c r="W39" s="47"/>
      <c r="X39" s="16"/>
      <c r="Y39" s="16"/>
      <c r="Z39" s="49"/>
      <c r="AA39" s="49"/>
      <c r="AB39" s="46"/>
      <c r="AC39" s="47">
        <v>10</v>
      </c>
      <c r="AD39" s="16"/>
      <c r="AE39" s="16">
        <v>20</v>
      </c>
      <c r="AF39" s="16"/>
      <c r="AG39" s="49">
        <v>10</v>
      </c>
      <c r="AH39" s="50"/>
      <c r="AI39" s="140" t="s">
        <v>160</v>
      </c>
      <c r="AJ39" s="148" t="s">
        <v>183</v>
      </c>
    </row>
    <row r="40" spans="1:36" s="1" customFormat="1" ht="12.75" thickBot="1">
      <c r="A40" s="214" t="s">
        <v>6</v>
      </c>
      <c r="B40" s="215"/>
      <c r="C40" s="16">
        <v>1</v>
      </c>
      <c r="D40" s="49"/>
      <c r="E40" s="50"/>
      <c r="F40" s="47"/>
      <c r="G40" s="15"/>
      <c r="H40" s="46"/>
      <c r="I40" s="70">
        <f t="shared" si="6"/>
        <v>1</v>
      </c>
      <c r="J40" s="74">
        <f t="shared" si="6"/>
        <v>0</v>
      </c>
      <c r="K40" s="91">
        <f t="shared" si="6"/>
        <v>0</v>
      </c>
      <c r="L40" s="69">
        <f>SUM(I40:K40)</f>
        <v>1</v>
      </c>
      <c r="M40" s="52" t="s">
        <v>56</v>
      </c>
      <c r="N40" s="48"/>
      <c r="O40" s="109">
        <f>SUM(Q40:T40)</f>
        <v>20</v>
      </c>
      <c r="P40" s="58">
        <f>SUM(Q40:V40)</f>
        <v>25</v>
      </c>
      <c r="Q40" s="96">
        <f t="shared" si="5"/>
        <v>10</v>
      </c>
      <c r="R40" s="97">
        <f t="shared" si="5"/>
        <v>0</v>
      </c>
      <c r="S40" s="97">
        <f t="shared" si="5"/>
        <v>10</v>
      </c>
      <c r="T40" s="97">
        <f t="shared" si="5"/>
        <v>0</v>
      </c>
      <c r="U40" s="97">
        <f t="shared" si="5"/>
        <v>5</v>
      </c>
      <c r="V40" s="98">
        <f t="shared" si="5"/>
        <v>0</v>
      </c>
      <c r="W40" s="47">
        <v>10</v>
      </c>
      <c r="X40" s="49"/>
      <c r="Y40" s="49">
        <v>10</v>
      </c>
      <c r="Z40" s="49"/>
      <c r="AA40" s="49">
        <v>5</v>
      </c>
      <c r="AB40" s="46"/>
      <c r="AC40" s="47"/>
      <c r="AD40" s="16"/>
      <c r="AE40" s="16"/>
      <c r="AF40" s="16"/>
      <c r="AG40" s="49"/>
      <c r="AH40" s="50"/>
      <c r="AI40" s="140" t="s">
        <v>49</v>
      </c>
      <c r="AJ40" s="151" t="s">
        <v>62</v>
      </c>
    </row>
    <row r="41" spans="1:36" s="7" customFormat="1" ht="12.75" customHeight="1" thickBot="1">
      <c r="A41" s="2"/>
      <c r="B41" s="9" t="s">
        <v>34</v>
      </c>
      <c r="C41" s="34">
        <f aca="true" t="shared" si="7" ref="C41:L41">SUM(C9:C40)</f>
        <v>17.6</v>
      </c>
      <c r="D41" s="35">
        <f t="shared" si="7"/>
        <v>12.4</v>
      </c>
      <c r="E41" s="33">
        <f t="shared" si="7"/>
        <v>0</v>
      </c>
      <c r="F41" s="34">
        <f t="shared" si="7"/>
        <v>19.6</v>
      </c>
      <c r="G41" s="35">
        <f t="shared" si="7"/>
        <v>10.399999999999999</v>
      </c>
      <c r="H41" s="33">
        <f t="shared" si="7"/>
        <v>0</v>
      </c>
      <c r="I41" s="92">
        <f t="shared" si="7"/>
        <v>37.2</v>
      </c>
      <c r="J41" s="93">
        <f t="shared" si="7"/>
        <v>22.800000000000004</v>
      </c>
      <c r="K41" s="94">
        <f t="shared" si="7"/>
        <v>0</v>
      </c>
      <c r="L41" s="9">
        <f t="shared" si="7"/>
        <v>60.00000000000001</v>
      </c>
      <c r="M41" s="81">
        <f>COUNTIF(M9:M40,"EGZ")</f>
        <v>5</v>
      </c>
      <c r="N41" s="80">
        <f>COUNTIF(N9:N40,"EGZ")</f>
        <v>5</v>
      </c>
      <c r="O41" s="104">
        <f aca="true" t="shared" si="8" ref="O41:AH41">SUM(O9:O40)</f>
        <v>1240</v>
      </c>
      <c r="P41" s="9">
        <f t="shared" si="8"/>
        <v>1500</v>
      </c>
      <c r="Q41" s="80">
        <f t="shared" si="8"/>
        <v>480</v>
      </c>
      <c r="R41" s="81">
        <f t="shared" si="8"/>
        <v>145</v>
      </c>
      <c r="S41" s="81">
        <f t="shared" si="8"/>
        <v>155</v>
      </c>
      <c r="T41" s="81">
        <f t="shared" si="8"/>
        <v>460</v>
      </c>
      <c r="U41" s="81">
        <f t="shared" si="8"/>
        <v>260</v>
      </c>
      <c r="V41" s="82">
        <f t="shared" si="8"/>
        <v>0</v>
      </c>
      <c r="W41" s="82">
        <f t="shared" si="8"/>
        <v>250</v>
      </c>
      <c r="X41" s="82">
        <f t="shared" si="8"/>
        <v>65</v>
      </c>
      <c r="Y41" s="82">
        <f t="shared" si="8"/>
        <v>90</v>
      </c>
      <c r="Z41" s="82">
        <f t="shared" si="8"/>
        <v>220</v>
      </c>
      <c r="AA41" s="82">
        <f t="shared" si="8"/>
        <v>125</v>
      </c>
      <c r="AB41" s="82">
        <f t="shared" si="8"/>
        <v>0</v>
      </c>
      <c r="AC41" s="82">
        <f t="shared" si="8"/>
        <v>230</v>
      </c>
      <c r="AD41" s="82">
        <f t="shared" si="8"/>
        <v>80</v>
      </c>
      <c r="AE41" s="82">
        <f t="shared" si="8"/>
        <v>65</v>
      </c>
      <c r="AF41" s="82">
        <f t="shared" si="8"/>
        <v>240</v>
      </c>
      <c r="AG41" s="82">
        <f t="shared" si="8"/>
        <v>135</v>
      </c>
      <c r="AH41" s="82">
        <f t="shared" si="8"/>
        <v>0</v>
      </c>
      <c r="AI41" s="141"/>
      <c r="AJ41" s="152"/>
    </row>
    <row r="42" spans="1:36" s="7" customFormat="1" ht="12.75" customHeight="1" thickBot="1">
      <c r="A42" s="2"/>
      <c r="B42" s="89"/>
      <c r="C42" s="190">
        <f>SUM(C41:E41)</f>
        <v>30</v>
      </c>
      <c r="D42" s="198"/>
      <c r="E42" s="197"/>
      <c r="F42" s="190">
        <f>SUM(F41:H41)</f>
        <v>30</v>
      </c>
      <c r="G42" s="198"/>
      <c r="H42" s="198"/>
      <c r="I42" s="95"/>
      <c r="J42" s="199" t="s">
        <v>43</v>
      </c>
      <c r="K42" s="200"/>
      <c r="L42" s="201"/>
      <c r="M42" s="202" t="s">
        <v>44</v>
      </c>
      <c r="N42" s="203"/>
      <c r="O42" s="106"/>
      <c r="P42" s="26"/>
      <c r="Q42" s="204">
        <f>W42+AC42</f>
        <v>1240</v>
      </c>
      <c r="R42" s="205"/>
      <c r="S42" s="205"/>
      <c r="T42" s="206"/>
      <c r="U42" s="195">
        <f>AA42+AG42</f>
        <v>260</v>
      </c>
      <c r="V42" s="207"/>
      <c r="W42" s="187">
        <f>SUM(W41:Z41)</f>
        <v>625</v>
      </c>
      <c r="X42" s="188"/>
      <c r="Y42" s="188"/>
      <c r="Z42" s="189"/>
      <c r="AA42" s="190">
        <f>SUM(AA41:AB41)</f>
        <v>125</v>
      </c>
      <c r="AB42" s="191"/>
      <c r="AC42" s="187">
        <f>SUM(AC41:AF41)</f>
        <v>615</v>
      </c>
      <c r="AD42" s="188"/>
      <c r="AE42" s="188"/>
      <c r="AF42" s="189"/>
      <c r="AG42" s="190">
        <f>SUM(AG41:AH41)</f>
        <v>135</v>
      </c>
      <c r="AH42" s="191"/>
      <c r="AI42" s="142"/>
      <c r="AJ42" s="153"/>
    </row>
    <row r="43" spans="1:36" s="7" customFormat="1" ht="12.75" customHeight="1" thickBot="1">
      <c r="A43" s="2"/>
      <c r="B43" s="2"/>
      <c r="C43" s="89"/>
      <c r="D43" s="89"/>
      <c r="E43" s="99"/>
      <c r="F43" s="89"/>
      <c r="G43" s="89"/>
      <c r="H43" s="89"/>
      <c r="I43" s="2"/>
      <c r="J43" s="192" t="s">
        <v>41</v>
      </c>
      <c r="K43" s="193"/>
      <c r="L43" s="193"/>
      <c r="M43" s="193"/>
      <c r="N43" s="194"/>
      <c r="O43" s="105"/>
      <c r="P43" s="26"/>
      <c r="Q43" s="195">
        <f>W43+AC43</f>
        <v>1500</v>
      </c>
      <c r="R43" s="196"/>
      <c r="S43" s="196"/>
      <c r="T43" s="196"/>
      <c r="U43" s="196"/>
      <c r="V43" s="197"/>
      <c r="W43" s="190">
        <f>W42+AA42</f>
        <v>750</v>
      </c>
      <c r="X43" s="196"/>
      <c r="Y43" s="196"/>
      <c r="Z43" s="196"/>
      <c r="AA43" s="196"/>
      <c r="AB43" s="197"/>
      <c r="AC43" s="190">
        <f>AC42+AG42</f>
        <v>750</v>
      </c>
      <c r="AD43" s="198"/>
      <c r="AE43" s="198"/>
      <c r="AF43" s="198"/>
      <c r="AG43" s="198"/>
      <c r="AH43" s="191"/>
      <c r="AI43" s="142"/>
      <c r="AJ43" s="153"/>
    </row>
    <row r="44" spans="1:36" s="7" customFormat="1" ht="12.75" customHeight="1" thickBot="1">
      <c r="A44" s="181" t="s">
        <v>26</v>
      </c>
      <c r="B44" s="182"/>
      <c r="C44" s="2"/>
      <c r="D44" s="2"/>
      <c r="E44" s="2"/>
      <c r="F44" s="2"/>
      <c r="G44" s="2"/>
      <c r="H44" s="2"/>
      <c r="I44" s="2"/>
      <c r="J44" s="2"/>
      <c r="K44" s="2"/>
      <c r="L44" s="2"/>
      <c r="M44" s="26"/>
      <c r="N44" s="26"/>
      <c r="O44" s="26"/>
      <c r="P44" s="26"/>
      <c r="Q44" s="31"/>
      <c r="R44" s="31"/>
      <c r="S44" s="31"/>
      <c r="T44" s="31"/>
      <c r="U44" s="31"/>
      <c r="V44" s="32"/>
      <c r="W44" s="29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142"/>
      <c r="AJ44" s="153"/>
    </row>
    <row r="45" spans="1:36" s="1" customFormat="1" ht="12.75" customHeight="1">
      <c r="A45" s="185" t="s">
        <v>46</v>
      </c>
      <c r="B45" s="186"/>
      <c r="C45" s="183" t="s">
        <v>27</v>
      </c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0"/>
      <c r="W45" s="43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143"/>
      <c r="AJ45" s="143"/>
    </row>
    <row r="46" spans="1:36" s="1" customFormat="1" ht="12">
      <c r="A46" s="167" t="s">
        <v>38</v>
      </c>
      <c r="B46" s="168"/>
      <c r="C46" s="186" t="s">
        <v>8</v>
      </c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85" t="s">
        <v>29</v>
      </c>
      <c r="S46" s="36"/>
      <c r="T46" s="36"/>
      <c r="U46" s="36"/>
      <c r="V46" s="37"/>
      <c r="W46" s="43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143"/>
      <c r="AJ46" s="143"/>
    </row>
    <row r="47" spans="1:36" s="1" customFormat="1" ht="12">
      <c r="A47" s="167"/>
      <c r="B47" s="168"/>
      <c r="C47" s="186" t="s">
        <v>9</v>
      </c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38" t="s">
        <v>16</v>
      </c>
      <c r="S47" s="36"/>
      <c r="T47" s="36"/>
      <c r="U47" s="37"/>
      <c r="V47" s="88"/>
      <c r="W47" s="43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143"/>
      <c r="AJ47" s="143"/>
    </row>
    <row r="48" spans="1:36" s="1" customFormat="1" ht="13.5" thickBot="1">
      <c r="A48" s="169"/>
      <c r="B48" s="170"/>
      <c r="C48" s="168" t="s">
        <v>12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86" t="s">
        <v>45</v>
      </c>
      <c r="S48" s="39"/>
      <c r="T48" s="39"/>
      <c r="U48" s="40"/>
      <c r="V48" s="87"/>
      <c r="W48" s="43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143"/>
      <c r="AJ48" s="143"/>
    </row>
    <row r="49" spans="1:36" s="1" customFormat="1" ht="13.5" thickBot="1">
      <c r="A49" s="174" t="s">
        <v>22</v>
      </c>
      <c r="B49" s="175"/>
      <c r="C49" s="171" t="s">
        <v>42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3"/>
      <c r="R49" s="103"/>
      <c r="S49" s="101"/>
      <c r="T49" s="101"/>
      <c r="U49" s="101"/>
      <c r="V49" s="100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143"/>
      <c r="AJ49" s="143"/>
    </row>
    <row r="50" spans="1:36" s="1" customFormat="1" ht="12.75">
      <c r="A50" s="161" t="s">
        <v>17</v>
      </c>
      <c r="B50" s="162"/>
      <c r="C50" s="176" t="s">
        <v>20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8"/>
      <c r="N50" s="176" t="s">
        <v>21</v>
      </c>
      <c r="O50" s="177"/>
      <c r="P50" s="179"/>
      <c r="Q50" s="180"/>
      <c r="R50" s="102"/>
      <c r="V50" s="3"/>
      <c r="AI50" s="144"/>
      <c r="AJ50" s="144"/>
    </row>
    <row r="51" spans="1:36" s="1" customFormat="1" ht="12">
      <c r="A51" s="161" t="s">
        <v>18</v>
      </c>
      <c r="B51" s="162"/>
      <c r="C51" s="163">
        <v>15</v>
      </c>
      <c r="D51" s="164"/>
      <c r="E51" s="164"/>
      <c r="F51" s="164"/>
      <c r="G51" s="164"/>
      <c r="H51" s="164"/>
      <c r="I51" s="164"/>
      <c r="J51" s="164"/>
      <c r="K51" s="164"/>
      <c r="L51" s="164"/>
      <c r="M51" s="165"/>
      <c r="N51" s="163">
        <v>15</v>
      </c>
      <c r="O51" s="164"/>
      <c r="P51" s="164"/>
      <c r="Q51" s="166"/>
      <c r="R51" s="4"/>
      <c r="V51" s="5"/>
      <c r="AI51" s="144"/>
      <c r="AJ51" s="144"/>
    </row>
    <row r="52" spans="1:36" s="1" customFormat="1" ht="12.75" thickBot="1">
      <c r="A52" s="155" t="s">
        <v>19</v>
      </c>
      <c r="B52" s="156"/>
      <c r="C52" s="163">
        <v>15</v>
      </c>
      <c r="D52" s="164"/>
      <c r="E52" s="164"/>
      <c r="F52" s="164"/>
      <c r="G52" s="164"/>
      <c r="H52" s="164"/>
      <c r="I52" s="164"/>
      <c r="J52" s="164"/>
      <c r="K52" s="164"/>
      <c r="L52" s="164"/>
      <c r="M52" s="165"/>
      <c r="N52" s="163">
        <v>15</v>
      </c>
      <c r="O52" s="164"/>
      <c r="P52" s="164"/>
      <c r="Q52" s="166"/>
      <c r="R52" s="4"/>
      <c r="V52" s="5"/>
      <c r="AI52" s="144"/>
      <c r="AJ52" s="144"/>
    </row>
    <row r="53" spans="3:36" s="1" customFormat="1" ht="12.75" thickBot="1">
      <c r="C53" s="157">
        <v>0</v>
      </c>
      <c r="D53" s="158"/>
      <c r="E53" s="158"/>
      <c r="F53" s="158"/>
      <c r="G53" s="158"/>
      <c r="H53" s="158"/>
      <c r="I53" s="158"/>
      <c r="J53" s="158"/>
      <c r="K53" s="158"/>
      <c r="L53" s="158"/>
      <c r="M53" s="159"/>
      <c r="N53" s="157">
        <v>0</v>
      </c>
      <c r="O53" s="158"/>
      <c r="P53" s="158"/>
      <c r="Q53" s="160"/>
      <c r="R53" s="4"/>
      <c r="V53" s="5"/>
      <c r="AI53" s="144"/>
      <c r="AJ53" s="144"/>
    </row>
    <row r="54" spans="22:36" s="1" customFormat="1" ht="12">
      <c r="V54" s="6"/>
      <c r="AI54" s="144"/>
      <c r="AJ54" s="144"/>
    </row>
    <row r="55" spans="35:36" s="1" customFormat="1" ht="12">
      <c r="AI55" s="144"/>
      <c r="AJ55" s="144"/>
    </row>
    <row r="56" spans="35:36" s="1" customFormat="1" ht="12">
      <c r="AI56" s="144"/>
      <c r="AJ56" s="144"/>
    </row>
  </sheetData>
  <sheetProtection/>
  <mergeCells count="59">
    <mergeCell ref="A4:A7"/>
    <mergeCell ref="B4:B7"/>
    <mergeCell ref="C5:L5"/>
    <mergeCell ref="M5:N6"/>
    <mergeCell ref="O5:O8"/>
    <mergeCell ref="P5:P8"/>
    <mergeCell ref="J7:J8"/>
    <mergeCell ref="K7:K8"/>
    <mergeCell ref="L7:L8"/>
    <mergeCell ref="M7:N7"/>
    <mergeCell ref="Q5:V7"/>
    <mergeCell ref="W5:AB6"/>
    <mergeCell ref="AC5:AH6"/>
    <mergeCell ref="AI5:AI8"/>
    <mergeCell ref="AJ5:AJ8"/>
    <mergeCell ref="C6:H6"/>
    <mergeCell ref="I6:L6"/>
    <mergeCell ref="C7:E7"/>
    <mergeCell ref="F7:H7"/>
    <mergeCell ref="I7:I8"/>
    <mergeCell ref="W7:AB7"/>
    <mergeCell ref="AC7:AH7"/>
    <mergeCell ref="A40:B40"/>
    <mergeCell ref="C42:E42"/>
    <mergeCell ref="F42:H42"/>
    <mergeCell ref="J42:L42"/>
    <mergeCell ref="M42:N42"/>
    <mergeCell ref="Q42:T42"/>
    <mergeCell ref="U42:V42"/>
    <mergeCell ref="W42:Z42"/>
    <mergeCell ref="AA42:AB42"/>
    <mergeCell ref="AC42:AF42"/>
    <mergeCell ref="AG42:AH42"/>
    <mergeCell ref="J43:N43"/>
    <mergeCell ref="Q43:V43"/>
    <mergeCell ref="W43:AB43"/>
    <mergeCell ref="AC43:AH43"/>
    <mergeCell ref="A44:B44"/>
    <mergeCell ref="A45:B45"/>
    <mergeCell ref="C45:V45"/>
    <mergeCell ref="A46:B46"/>
    <mergeCell ref="C46:Q46"/>
    <mergeCell ref="A47:B47"/>
    <mergeCell ref="C47:Q47"/>
    <mergeCell ref="A48:B48"/>
    <mergeCell ref="C48:Q48"/>
    <mergeCell ref="A49:B49"/>
    <mergeCell ref="C49:Q49"/>
    <mergeCell ref="A50:B50"/>
    <mergeCell ref="C50:M50"/>
    <mergeCell ref="N50:Q50"/>
    <mergeCell ref="C53:M53"/>
    <mergeCell ref="N53:Q53"/>
    <mergeCell ref="A51:B51"/>
    <mergeCell ref="C51:M51"/>
    <mergeCell ref="N51:Q51"/>
    <mergeCell ref="A52:B52"/>
    <mergeCell ref="C52:M52"/>
    <mergeCell ref="N52:Q5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Marzena</cp:lastModifiedBy>
  <cp:lastPrinted>2013-03-28T12:40:11Z</cp:lastPrinted>
  <dcterms:created xsi:type="dcterms:W3CDTF">1997-02-26T13:46:56Z</dcterms:created>
  <dcterms:modified xsi:type="dcterms:W3CDTF">2013-06-24T09:07:43Z</dcterms:modified>
  <cp:category/>
  <cp:version/>
  <cp:contentType/>
  <cp:contentStatus/>
</cp:coreProperties>
</file>