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1"/>
  </bookViews>
  <sheets>
    <sheet name="I  rok" sheetId="1" r:id="rId1"/>
    <sheet name="II  rok" sheetId="2" r:id="rId2"/>
  </sheets>
  <definedNames>
    <definedName name="_xlnm.Print_Area" localSheetId="1">'II  rok'!$A$1:$AJ$40</definedName>
  </definedNames>
  <calcPr fullCalcOnLoad="1"/>
</workbook>
</file>

<file path=xl/sharedStrings.xml><?xml version="1.0" encoding="utf-8"?>
<sst xmlns="http://schemas.openxmlformats.org/spreadsheetml/2006/main" count="302" uniqueCount="126">
  <si>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</si>
  <si>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</si>
  <si>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</si>
  <si>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</si>
  <si>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</si>
  <si>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</si>
  <si>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</si>
  <si>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</si>
  <si>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</si>
  <si>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</si>
  <si>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</si>
  <si>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</si>
  <si>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</si>
  <si>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</si>
  <si>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</si>
  <si>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</si>
  <si>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</si>
  <si>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</si>
  <si>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</si>
  <si>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</si>
  <si>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</si>
  <si>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</si>
  <si>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</si>
  <si>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</si>
  <si>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</si>
  <si>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</si>
  <si>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</si>
  <si>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</si>
  <si>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</si>
  <si>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</si>
  <si>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</si>
  <si>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</si>
  <si>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</si>
  <si>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</si>
  <si>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</si>
  <si>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</si>
  <si>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</si>
  <si>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</si>
  <si>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</si>
  <si>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</si>
  <si>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</si>
  <si>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</si>
  <si>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</si>
  <si>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</si>
  <si>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</si>
  <si>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</si>
  <si>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</si>
  <si>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</si>
  <si>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Dydaktyka medyczna  </t>
  </si>
  <si>
    <t>ZAL</t>
  </si>
  <si>
    <t>EGZ</t>
  </si>
  <si>
    <t>Zakład Zintegrowanej Opieki Medycznej</t>
  </si>
  <si>
    <t>prof. E. Krajewska - Kułak</t>
  </si>
  <si>
    <t>Nowoczesne techniki diagnostyczne</t>
  </si>
  <si>
    <t xml:space="preserve">Badania naukowe w pielęgniarstwie   </t>
  </si>
  <si>
    <t xml:space="preserve">Opieka pielęgniarska w chorobach przewlekłych nerek </t>
  </si>
  <si>
    <t xml:space="preserve">Opieka pielęgniarska w chorobach przewlekłych układu oddechowego   </t>
  </si>
  <si>
    <t xml:space="preserve">Opieka pielęgniarska nad chorym z przetoką jelitową </t>
  </si>
  <si>
    <t xml:space="preserve">Opieka pielęgniarska nad chorym z cukrzycą </t>
  </si>
  <si>
    <t xml:space="preserve">Opieka pielęgniarska nad chorym ze schorzeniami naczyń  </t>
  </si>
  <si>
    <t xml:space="preserve">Pielęgnowanie pacjenta z ranami przewlekłymi </t>
  </si>
  <si>
    <t xml:space="preserve">Opieka pielęgniarska nad chorym z chorobami krwi   </t>
  </si>
  <si>
    <t xml:space="preserve">Opieka pielęgniarska nad chorym ze stwardnieniem rozsianym </t>
  </si>
  <si>
    <t xml:space="preserve">Opieka pielegniarska nad chorym psychicznie i jego rodziną </t>
  </si>
  <si>
    <t xml:space="preserve">Zarządzanie w pielęgniarstwie   </t>
  </si>
  <si>
    <t xml:space="preserve">Pielęgnowanie w poprawie stanu zdrowia   </t>
  </si>
  <si>
    <t>Szkolenie BHP - 4h</t>
  </si>
  <si>
    <t>Szkolenie bibliteczne  - 2h</t>
  </si>
  <si>
    <t>Pielęgniarstwo w chorobach wieku rozwojowego</t>
  </si>
  <si>
    <t xml:space="preserve">Pielęgniarstwo w neurochirurgii  </t>
  </si>
  <si>
    <t xml:space="preserve">Intensywna terapia i pielęgniarstwo w intensywnej opiece medycznej   </t>
  </si>
  <si>
    <t xml:space="preserve">Biostatystyka  </t>
  </si>
  <si>
    <t>Zakład Laboratoryjnej Diagnostyki Klinicznej</t>
  </si>
  <si>
    <t>prof. H.Kemona</t>
  </si>
  <si>
    <t>Studium Języków Obcych</t>
  </si>
  <si>
    <t>mgr E. Szczepanik</t>
  </si>
  <si>
    <t xml:space="preserve"> Zakład Medycyny Klinicznej</t>
  </si>
  <si>
    <t>prof. H. Bachórzewska - Gajewska</t>
  </si>
  <si>
    <t>Zakład Medycyny Klinicznej</t>
  </si>
  <si>
    <t xml:space="preserve"> Zakład Pielęgniarstwa Chirurgicznego</t>
  </si>
  <si>
    <t>dr L. Trochimowicz</t>
  </si>
  <si>
    <t>Zakład Pielęgniarstwa Chirurgicznego</t>
  </si>
  <si>
    <t>Zakład Zdrowia Publicznego</t>
  </si>
  <si>
    <t>prof. A. Szpak</t>
  </si>
  <si>
    <t>Zakład Medycyny Wieku Rozwojowego i Pielęgniarstwa Pediatrycznego</t>
  </si>
  <si>
    <t>prof. E. Maciorkowska</t>
  </si>
  <si>
    <t>Zakład Anetezjologii i Intensywnej Terapii Wydz. Nauk o Zdrowiu</t>
  </si>
  <si>
    <t>dr S. Czaban</t>
  </si>
  <si>
    <t>Zakład Statystyki i Informatyki Medycznej</t>
  </si>
  <si>
    <t>dr R. Milewski</t>
  </si>
  <si>
    <t>STUDIA II STOPNIA  STACJONARNE / NIESTACJONARNE</t>
  </si>
  <si>
    <t>STUDIA II STOPNIA  STACJONARNE  /NIESTACJONARNE</t>
  </si>
  <si>
    <t xml:space="preserve">KIERUNEK : PIELĘGNIARSTWO                                         II ROK                        rok akademicki:   2013/2014
opiekun roku: </t>
  </si>
  <si>
    <t xml:space="preserve">Podstawy psychoterapii   </t>
  </si>
  <si>
    <t xml:space="preserve">Teoria pielęgniarstwa </t>
  </si>
  <si>
    <t xml:space="preserve">Monitorowanie i ocena jakości opieki pielęgniarskiej lub Metrologia w praktyce pielęgniarskiej   </t>
  </si>
  <si>
    <t xml:space="preserve"> Profilaktyka w pediatrii   </t>
  </si>
  <si>
    <t xml:space="preserve">Pielęgniarstwo w opiece długoterminowej   </t>
  </si>
  <si>
    <t xml:space="preserve">Pielęgniarstwo w kardiologii inwazyjnej  </t>
  </si>
  <si>
    <t xml:space="preserve">Klasyfikacje praktyki pielęgniarskiej   </t>
  </si>
  <si>
    <t xml:space="preserve">Problemy wielokulturowości w  medycynie </t>
  </si>
  <si>
    <t xml:space="preserve">Pielęgniarstwo w chirurgii specjalistycznej    </t>
  </si>
  <si>
    <t xml:space="preserve">Nowoczesne techniki zabiegów pielęgniarskich </t>
  </si>
  <si>
    <t xml:space="preserve">Pielęgniarstwo europejskie  </t>
  </si>
  <si>
    <t xml:space="preserve">Tanatoedukacja w medycynie                                                                  lub     Kultura życia kultura śmierci w kontekście pracy pielęgniarki </t>
  </si>
  <si>
    <t>Problemy opieki nad chorym w schorzeniach narządu wzroku</t>
  </si>
  <si>
    <t>Propedeutyka pielęgnowania chorych w sytuacjach trudnych etycznie</t>
  </si>
  <si>
    <t>Wsparcie społeczne i instytucjonalne w praktyce pielęgniarskiej  lub Specyfika działań pielęgniarskich w wybranych zespołach i zaburzeniach sensomotorycznych</t>
  </si>
  <si>
    <t xml:space="preserve">Problemy zdrowotne i zawodowe pielegniarek </t>
  </si>
  <si>
    <t xml:space="preserve">Seminarium dyplomowe  </t>
  </si>
  <si>
    <t>Egzamin dyplomowy</t>
  </si>
  <si>
    <t>Klinika Psychiatrii</t>
  </si>
  <si>
    <t>dr hab.. A. Szulc</t>
  </si>
  <si>
    <t xml:space="preserve">Zakład Medycyny Wieku Rozowjowego i Pielęgniarstwa Pediatrycznego </t>
  </si>
  <si>
    <t>prof.. E. Maciorkowska</t>
  </si>
  <si>
    <t>mgr E. Szczepaniak</t>
  </si>
  <si>
    <t>Klinika Geriatrii</t>
  </si>
  <si>
    <t>prof.. B. Bień</t>
  </si>
  <si>
    <t>prof.. H. Bachórzewska - Gajewska</t>
  </si>
  <si>
    <t xml:space="preserve">Samodzielna Pracownia Rehabilitacji Narządu Wzroku </t>
  </si>
  <si>
    <t>dr hab. M. Mrugacz</t>
  </si>
  <si>
    <t>Klinika, Zakład, gdzie jest realizowana praca</t>
  </si>
  <si>
    <t xml:space="preserve">KIERUNEK :    PIELĘGNIARSTWO                                       I ROK                        rok akademicki:   2012/2013
opiekun roku: </t>
  </si>
  <si>
    <t>Język angielski sprofilowany zawodowo cz.1.</t>
  </si>
  <si>
    <t>Język angielski sprofilowany zawodowo cz.2</t>
  </si>
  <si>
    <t>Wychowanie fizyczne - przedmiot nieobowiązkowy - 30h - student deklaruje chęć jego realizacji w semestrze letnim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</si>
</sst>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0" fillId="0" borderId="0">
      <alignment/>
      <protection/>
    </xf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0" fontId="3" fillId="32" borderId="38" xfId="0" applyFont="1" applyFill="1" applyBorder="1" applyAlignment="1">
      <alignment vertical="center"/>
    </xf>
    <xf numFmtId="0" fontId="3" fillId="32" borderId="39" xfId="0" applyFont="1" applyFill="1" applyBorder="1" applyAlignment="1">
      <alignment vertical="center" wrapText="1"/>
    </xf>
    <xf numFmtId="0" fontId="3" fillId="32" borderId="40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5" fillId="33" borderId="5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 wrapText="1"/>
    </xf>
    <xf numFmtId="176" fontId="6" fillId="0" borderId="35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32" borderId="38" xfId="0" applyFont="1" applyFill="1" applyBorder="1" applyAlignment="1">
      <alignment vertical="center" wrapText="1"/>
    </xf>
    <xf numFmtId="176" fontId="6" fillId="32" borderId="37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3" fillId="32" borderId="53" xfId="0" applyFont="1" applyFill="1" applyBorder="1" applyAlignment="1">
      <alignment horizontal="left" vertical="center" wrapText="1"/>
    </xf>
    <xf numFmtId="0" fontId="3" fillId="32" borderId="39" xfId="0" applyFont="1" applyFill="1" applyBorder="1" applyAlignment="1">
      <alignment horizontal="left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textRotation="90" wrapText="1"/>
    </xf>
    <xf numFmtId="0" fontId="3" fillId="32" borderId="64" xfId="0" applyFont="1" applyFill="1" applyBorder="1" applyAlignment="1">
      <alignment horizontal="center" vertical="center" textRotation="90" wrapText="1"/>
    </xf>
    <xf numFmtId="0" fontId="3" fillId="32" borderId="47" xfId="0" applyFont="1" applyFill="1" applyBorder="1" applyAlignment="1">
      <alignment horizontal="center" vertical="center" textRotation="90" wrapText="1"/>
    </xf>
    <xf numFmtId="0" fontId="3" fillId="32" borderId="47" xfId="0" applyFont="1" applyFill="1" applyBorder="1" applyAlignment="1">
      <alignment horizontal="center" vertical="center" wrapText="1"/>
    </xf>
    <xf numFmtId="0" fontId="5" fillId="32" borderId="68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78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80" xfId="0" applyFont="1" applyFill="1" applyBorder="1" applyAlignment="1">
      <alignment horizontal="center" vertical="center" wrapText="1"/>
    </xf>
    <xf numFmtId="0" fontId="8" fillId="32" borderId="78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textRotation="90" wrapText="1"/>
    </xf>
    <xf numFmtId="0" fontId="9" fillId="33" borderId="64" xfId="0" applyFont="1" applyFill="1" applyBorder="1" applyAlignment="1">
      <alignment horizontal="center" vertical="center" textRotation="90" wrapText="1"/>
    </xf>
    <xf numFmtId="0" fontId="9" fillId="33" borderId="47" xfId="0" applyFont="1" applyFill="1" applyBorder="1" applyAlignment="1">
      <alignment horizontal="center" vertical="center" textRotation="90" wrapText="1"/>
    </xf>
    <xf numFmtId="0" fontId="5" fillId="32" borderId="5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8" fillId="33" borderId="5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80" xfId="0" applyFont="1" applyFill="1" applyBorder="1" applyAlignment="1">
      <alignment horizontal="center" vertical="center" wrapText="1"/>
    </xf>
    <xf numFmtId="0" fontId="3" fillId="32" borderId="7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10" fillId="35" borderId="56" xfId="0" applyFont="1" applyFill="1" applyBorder="1" applyAlignment="1">
      <alignment horizontal="center" vertical="top" wrapText="1"/>
    </xf>
    <xf numFmtId="0" fontId="10" fillId="35" borderId="46" xfId="0" applyFont="1" applyFill="1" applyBorder="1" applyAlignment="1">
      <alignment horizontal="center" vertical="top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2"/>
  <sheetViews>
    <sheetView zoomScale="90" zoomScaleNormal="90" zoomScalePageLayoutView="0" workbookViewId="0" topLeftCell="A17">
      <selection activeCell="Y12" sqref="Y12"/>
    </sheetView>
  </sheetViews>
  <sheetFormatPr defaultColWidth="9.00390625" defaultRowHeight="12.75"/>
  <cols>
    <col min="1" max="1" width="3.125" style="1" customWidth="1"/>
    <col min="2" max="2" width="27.875" style="1" customWidth="1"/>
    <col min="3" max="3" width="4.125" style="1" customWidth="1"/>
    <col min="4" max="4" width="3.75390625" style="1" customWidth="1"/>
    <col min="5" max="5" width="3.375" style="1" customWidth="1"/>
    <col min="6" max="6" width="3.25390625" style="1" customWidth="1"/>
    <col min="7" max="7" width="3.125" style="1" customWidth="1"/>
    <col min="8" max="8" width="3.375" style="1" customWidth="1"/>
    <col min="9" max="9" width="4.00390625" style="1" customWidth="1"/>
    <col min="10" max="10" width="3.125" style="1" customWidth="1"/>
    <col min="11" max="11" width="3.875" style="1" customWidth="1"/>
    <col min="12" max="12" width="4.875" style="1" customWidth="1"/>
    <col min="13" max="14" width="4.25390625" style="1" customWidth="1"/>
    <col min="15" max="15" width="5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4.125" style="1" customWidth="1"/>
    <col min="20" max="20" width="4.00390625" style="1" bestFit="1" customWidth="1"/>
    <col min="21" max="21" width="5.00390625" style="1" customWidth="1"/>
    <col min="22" max="22" width="4.00390625" style="1" customWidth="1"/>
    <col min="23" max="23" width="4.00390625" style="1" bestFit="1" customWidth="1"/>
    <col min="24" max="24" width="3.75390625" style="1" customWidth="1"/>
    <col min="25" max="25" width="4.00390625" style="1" bestFit="1" customWidth="1"/>
    <col min="26" max="26" width="4.00390625" style="1" customWidth="1"/>
    <col min="27" max="27" width="3.25390625" style="1" bestFit="1" customWidth="1"/>
    <col min="28" max="29" width="3.00390625" style="1" customWidth="1"/>
    <col min="30" max="31" width="3.375" style="1" customWidth="1"/>
    <col min="32" max="32" width="4.375" style="1" customWidth="1"/>
    <col min="33" max="34" width="3.875" style="1" customWidth="1"/>
    <col min="35" max="35" width="18.625" style="1" customWidth="1"/>
    <col min="36" max="36" width="22.75390625" style="1" customWidth="1"/>
    <col min="37" max="16384" width="9.125" style="1" customWidth="1"/>
  </cols>
  <sheetData>
    <row r="1" spans="1:2" ht="12.75">
      <c r="A1" s="124" t="s">
        <v>38</v>
      </c>
      <c r="B1" s="124"/>
    </row>
    <row r="2" spans="1:36" ht="20.25" customHeight="1" thickBot="1">
      <c r="A2" s="130" t="s">
        <v>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52"/>
      <c r="AJ2" s="52"/>
    </row>
    <row r="3" spans="1:36" ht="24.75" customHeight="1" thickBot="1">
      <c r="A3" s="154" t="s">
        <v>122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53"/>
      <c r="AJ3" s="54"/>
    </row>
    <row r="4" spans="1:36" ht="13.5" customHeight="1" thickBot="1">
      <c r="A4" s="176" t="s">
        <v>23</v>
      </c>
      <c r="B4" s="171" t="s">
        <v>24</v>
      </c>
      <c r="C4" s="132" t="s">
        <v>7</v>
      </c>
      <c r="D4" s="133"/>
      <c r="E4" s="133"/>
      <c r="F4" s="133"/>
      <c r="G4" s="133"/>
      <c r="H4" s="133"/>
      <c r="I4" s="133"/>
      <c r="J4" s="133"/>
      <c r="K4" s="133"/>
      <c r="L4" s="134"/>
      <c r="M4" s="163" t="s">
        <v>10</v>
      </c>
      <c r="N4" s="164"/>
      <c r="O4" s="193" t="s">
        <v>47</v>
      </c>
      <c r="P4" s="167" t="s">
        <v>46</v>
      </c>
      <c r="Q4" s="132" t="s">
        <v>1</v>
      </c>
      <c r="R4" s="133"/>
      <c r="S4" s="133"/>
      <c r="T4" s="133"/>
      <c r="U4" s="133"/>
      <c r="V4" s="156"/>
      <c r="W4" s="132" t="s">
        <v>0</v>
      </c>
      <c r="X4" s="133"/>
      <c r="Y4" s="133"/>
      <c r="Z4" s="133"/>
      <c r="AA4" s="133"/>
      <c r="AB4" s="156"/>
      <c r="AC4" s="132" t="s">
        <v>32</v>
      </c>
      <c r="AD4" s="133"/>
      <c r="AE4" s="133"/>
      <c r="AF4" s="133"/>
      <c r="AG4" s="133"/>
      <c r="AH4" s="156"/>
      <c r="AI4" s="189" t="s">
        <v>31</v>
      </c>
      <c r="AJ4" s="185" t="s">
        <v>25</v>
      </c>
    </row>
    <row r="5" spans="1:36" ht="12.75" customHeight="1" thickBot="1">
      <c r="A5" s="177"/>
      <c r="B5" s="172"/>
      <c r="C5" s="128" t="s">
        <v>35</v>
      </c>
      <c r="D5" s="129"/>
      <c r="E5" s="129"/>
      <c r="F5" s="129"/>
      <c r="G5" s="129"/>
      <c r="H5" s="179"/>
      <c r="I5" s="128" t="s">
        <v>34</v>
      </c>
      <c r="J5" s="129"/>
      <c r="K5" s="129"/>
      <c r="L5" s="131"/>
      <c r="M5" s="165"/>
      <c r="N5" s="166"/>
      <c r="O5" s="194"/>
      <c r="P5" s="168"/>
      <c r="Q5" s="157"/>
      <c r="R5" s="158"/>
      <c r="S5" s="158"/>
      <c r="T5" s="158"/>
      <c r="U5" s="158"/>
      <c r="V5" s="159"/>
      <c r="W5" s="160"/>
      <c r="X5" s="161"/>
      <c r="Y5" s="161"/>
      <c r="Z5" s="161"/>
      <c r="AA5" s="161"/>
      <c r="AB5" s="162"/>
      <c r="AC5" s="160"/>
      <c r="AD5" s="161"/>
      <c r="AE5" s="161"/>
      <c r="AF5" s="161"/>
      <c r="AG5" s="161"/>
      <c r="AH5" s="162"/>
      <c r="AI5" s="190"/>
      <c r="AJ5" s="186"/>
    </row>
    <row r="6" spans="1:36" ht="12.75" customHeight="1" thickBot="1">
      <c r="A6" s="177"/>
      <c r="B6" s="172"/>
      <c r="C6" s="128" t="s">
        <v>4</v>
      </c>
      <c r="D6" s="129"/>
      <c r="E6" s="131"/>
      <c r="F6" s="128" t="s">
        <v>5</v>
      </c>
      <c r="G6" s="129"/>
      <c r="H6" s="179"/>
      <c r="I6" s="135" t="s">
        <v>36</v>
      </c>
      <c r="J6" s="135" t="s">
        <v>14</v>
      </c>
      <c r="K6" s="135" t="s">
        <v>15</v>
      </c>
      <c r="L6" s="135" t="s">
        <v>39</v>
      </c>
      <c r="M6" s="125" t="s">
        <v>13</v>
      </c>
      <c r="N6" s="126"/>
      <c r="O6" s="194"/>
      <c r="P6" s="168"/>
      <c r="Q6" s="160"/>
      <c r="R6" s="161"/>
      <c r="S6" s="161"/>
      <c r="T6" s="161"/>
      <c r="U6" s="161"/>
      <c r="V6" s="162"/>
      <c r="W6" s="125" t="s">
        <v>30</v>
      </c>
      <c r="X6" s="126"/>
      <c r="Y6" s="126"/>
      <c r="Z6" s="126"/>
      <c r="AA6" s="126"/>
      <c r="AB6" s="127"/>
      <c r="AC6" s="125" t="s">
        <v>30</v>
      </c>
      <c r="AD6" s="126"/>
      <c r="AE6" s="126"/>
      <c r="AF6" s="126"/>
      <c r="AG6" s="126"/>
      <c r="AH6" s="127"/>
      <c r="AI6" s="191"/>
      <c r="AJ6" s="187"/>
    </row>
    <row r="7" spans="1:36" ht="24.75" thickBot="1">
      <c r="A7" s="178"/>
      <c r="B7" s="173"/>
      <c r="C7" s="30" t="s">
        <v>36</v>
      </c>
      <c r="D7" s="29" t="s">
        <v>14</v>
      </c>
      <c r="E7" s="29" t="s">
        <v>15</v>
      </c>
      <c r="F7" s="57" t="s">
        <v>36</v>
      </c>
      <c r="G7" s="31" t="s">
        <v>14</v>
      </c>
      <c r="H7" s="29" t="s">
        <v>15</v>
      </c>
      <c r="I7" s="170"/>
      <c r="J7" s="170"/>
      <c r="K7" s="170"/>
      <c r="L7" s="136"/>
      <c r="M7" s="30" t="s">
        <v>4</v>
      </c>
      <c r="N7" s="58" t="s">
        <v>5</v>
      </c>
      <c r="O7" s="195"/>
      <c r="P7" s="169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30" t="s">
        <v>2</v>
      </c>
      <c r="X7" s="31" t="s">
        <v>3</v>
      </c>
      <c r="Y7" s="31" t="s">
        <v>11</v>
      </c>
      <c r="Z7" s="31" t="s">
        <v>14</v>
      </c>
      <c r="AA7" s="31" t="s">
        <v>28</v>
      </c>
      <c r="AB7" s="29" t="s">
        <v>15</v>
      </c>
      <c r="AC7" s="30" t="s">
        <v>2</v>
      </c>
      <c r="AD7" s="31" t="s">
        <v>3</v>
      </c>
      <c r="AE7" s="31" t="s">
        <v>11</v>
      </c>
      <c r="AF7" s="31" t="s">
        <v>14</v>
      </c>
      <c r="AG7" s="31" t="s">
        <v>28</v>
      </c>
      <c r="AH7" s="29" t="s">
        <v>15</v>
      </c>
      <c r="AI7" s="192"/>
      <c r="AJ7" s="188"/>
    </row>
    <row r="8" spans="1:36" ht="22.5">
      <c r="A8" s="11">
        <v>1</v>
      </c>
      <c r="B8" s="230" t="s">
        <v>48</v>
      </c>
      <c r="C8" s="12">
        <v>4</v>
      </c>
      <c r="D8" s="13"/>
      <c r="E8" s="15"/>
      <c r="F8" s="12"/>
      <c r="G8" s="21">
        <v>2</v>
      </c>
      <c r="H8" s="14"/>
      <c r="I8" s="61">
        <f>C8+F8</f>
        <v>4</v>
      </c>
      <c r="J8" s="66">
        <f>D8+G8</f>
        <v>2</v>
      </c>
      <c r="K8" s="62">
        <f>E8+H8</f>
        <v>0</v>
      </c>
      <c r="L8" s="11">
        <f aca="true" t="shared" si="0" ref="L8:L29">SUM(I8:K8)</f>
        <v>6</v>
      </c>
      <c r="M8" s="40" t="s">
        <v>49</v>
      </c>
      <c r="N8" s="37" t="s">
        <v>50</v>
      </c>
      <c r="O8" s="97">
        <f>SUM(Q8:T8)</f>
        <v>90</v>
      </c>
      <c r="P8" s="55">
        <f>SUM(Q8:V8)</f>
        <v>180</v>
      </c>
      <c r="Q8" s="63">
        <f aca="true" t="shared" si="1" ref="Q8:V8">W8+AC8</f>
        <v>10</v>
      </c>
      <c r="R8" s="64">
        <f t="shared" si="1"/>
        <v>0</v>
      </c>
      <c r="S8" s="64">
        <f t="shared" si="1"/>
        <v>30</v>
      </c>
      <c r="T8" s="64">
        <f t="shared" si="1"/>
        <v>50</v>
      </c>
      <c r="U8" s="64">
        <f t="shared" si="1"/>
        <v>90</v>
      </c>
      <c r="V8" s="65">
        <f t="shared" si="1"/>
        <v>0</v>
      </c>
      <c r="W8" s="12">
        <v>10</v>
      </c>
      <c r="X8" s="13"/>
      <c r="Y8" s="13">
        <v>30</v>
      </c>
      <c r="Z8" s="13"/>
      <c r="AA8" s="13">
        <v>80</v>
      </c>
      <c r="AB8" s="14"/>
      <c r="AC8" s="12"/>
      <c r="AD8" s="15"/>
      <c r="AE8" s="15"/>
      <c r="AF8" s="13">
        <v>50</v>
      </c>
      <c r="AG8" s="13">
        <v>10</v>
      </c>
      <c r="AH8" s="14"/>
      <c r="AI8" s="106" t="s">
        <v>51</v>
      </c>
      <c r="AJ8" s="107" t="s">
        <v>52</v>
      </c>
    </row>
    <row r="9" spans="1:36" ht="22.5">
      <c r="A9" s="67">
        <v>2</v>
      </c>
      <c r="B9" s="103" t="s">
        <v>53</v>
      </c>
      <c r="C9" s="42">
        <v>1</v>
      </c>
      <c r="D9" s="44"/>
      <c r="E9" s="45"/>
      <c r="F9" s="42"/>
      <c r="G9" s="16"/>
      <c r="H9" s="41"/>
      <c r="I9" s="68">
        <f aca="true" t="shared" si="2" ref="I9:I29">C9+F9</f>
        <v>1</v>
      </c>
      <c r="J9" s="72">
        <f aca="true" t="shared" si="3" ref="J9:J29">D9+G9</f>
        <v>0</v>
      </c>
      <c r="K9" s="84">
        <f>E9+H9</f>
        <v>0</v>
      </c>
      <c r="L9" s="67">
        <f t="shared" si="0"/>
        <v>1</v>
      </c>
      <c r="M9" s="47" t="s">
        <v>49</v>
      </c>
      <c r="N9" s="43"/>
      <c r="O9" s="98">
        <f aca="true" t="shared" si="4" ref="O9:O29">SUM(Q9:T9)</f>
        <v>15</v>
      </c>
      <c r="P9" s="56">
        <f aca="true" t="shared" si="5" ref="P9:P29">SUM(Q9:V9)</f>
        <v>30</v>
      </c>
      <c r="Q9" s="69">
        <f aca="true" t="shared" si="6" ref="Q9:Q29">W9+AC9</f>
        <v>0</v>
      </c>
      <c r="R9" s="70">
        <f aca="true" t="shared" si="7" ref="R9:R29">X9+AD9</f>
        <v>15</v>
      </c>
      <c r="S9" s="70">
        <f aca="true" t="shared" si="8" ref="S9:S29">Y9+AE9</f>
        <v>0</v>
      </c>
      <c r="T9" s="70">
        <f aca="true" t="shared" si="9" ref="T9:T29">Z9+AF9</f>
        <v>0</v>
      </c>
      <c r="U9" s="70">
        <f aca="true" t="shared" si="10" ref="U9:U29">AA9+AG9</f>
        <v>15</v>
      </c>
      <c r="V9" s="71">
        <f aca="true" t="shared" si="11" ref="V9:V29">AB9+AH9</f>
        <v>0</v>
      </c>
      <c r="W9" s="42"/>
      <c r="X9" s="44">
        <v>15</v>
      </c>
      <c r="Y9" s="44"/>
      <c r="Z9" s="44"/>
      <c r="AA9" s="44">
        <v>15</v>
      </c>
      <c r="AB9" s="41"/>
      <c r="AC9" s="42"/>
      <c r="AD9" s="44"/>
      <c r="AE9" s="45"/>
      <c r="AF9" s="44"/>
      <c r="AG9" s="44"/>
      <c r="AH9" s="41"/>
      <c r="AI9" s="108" t="s">
        <v>72</v>
      </c>
      <c r="AJ9" s="109" t="s">
        <v>73</v>
      </c>
    </row>
    <row r="10" spans="1:36" ht="26.25" customHeight="1">
      <c r="A10" s="67">
        <v>3</v>
      </c>
      <c r="B10" s="103" t="s">
        <v>123</v>
      </c>
      <c r="C10" s="42">
        <v>2</v>
      </c>
      <c r="D10" s="44"/>
      <c r="E10" s="45"/>
      <c r="F10" s="42">
        <v>2</v>
      </c>
      <c r="G10" s="16"/>
      <c r="H10" s="41"/>
      <c r="I10" s="68">
        <f t="shared" si="2"/>
        <v>4</v>
      </c>
      <c r="J10" s="72">
        <f t="shared" si="3"/>
        <v>0</v>
      </c>
      <c r="K10" s="84">
        <f aca="true" t="shared" si="12" ref="K10:K29">E10+H10</f>
        <v>0</v>
      </c>
      <c r="L10" s="67">
        <f t="shared" si="0"/>
        <v>4</v>
      </c>
      <c r="M10" s="49" t="s">
        <v>49</v>
      </c>
      <c r="N10" s="100" t="s">
        <v>49</v>
      </c>
      <c r="O10" s="98">
        <f t="shared" si="4"/>
        <v>60</v>
      </c>
      <c r="P10" s="56">
        <f t="shared" si="5"/>
        <v>120</v>
      </c>
      <c r="Q10" s="69">
        <f t="shared" si="6"/>
        <v>0</v>
      </c>
      <c r="R10" s="70">
        <f t="shared" si="7"/>
        <v>0</v>
      </c>
      <c r="S10" s="70">
        <f t="shared" si="8"/>
        <v>60</v>
      </c>
      <c r="T10" s="70">
        <f t="shared" si="9"/>
        <v>0</v>
      </c>
      <c r="U10" s="70">
        <f t="shared" si="10"/>
        <v>60</v>
      </c>
      <c r="V10" s="71">
        <f t="shared" si="11"/>
        <v>0</v>
      </c>
      <c r="W10" s="42"/>
      <c r="X10" s="44"/>
      <c r="Y10" s="44">
        <v>30</v>
      </c>
      <c r="Z10" s="44"/>
      <c r="AA10" s="44">
        <v>30</v>
      </c>
      <c r="AB10" s="41"/>
      <c r="AC10" s="42"/>
      <c r="AD10" s="45"/>
      <c r="AE10" s="45">
        <v>30</v>
      </c>
      <c r="AF10" s="44"/>
      <c r="AG10" s="44">
        <v>30</v>
      </c>
      <c r="AH10" s="45"/>
      <c r="AI10" s="110" t="s">
        <v>74</v>
      </c>
      <c r="AJ10" s="109" t="s">
        <v>75</v>
      </c>
    </row>
    <row r="11" spans="1:36" ht="22.5">
      <c r="A11" s="67">
        <v>4</v>
      </c>
      <c r="B11" s="103" t="s">
        <v>54</v>
      </c>
      <c r="C11" s="42">
        <v>5</v>
      </c>
      <c r="D11" s="44"/>
      <c r="E11" s="45"/>
      <c r="F11" s="42"/>
      <c r="G11" s="16"/>
      <c r="H11" s="41"/>
      <c r="I11" s="68">
        <f t="shared" si="2"/>
        <v>5</v>
      </c>
      <c r="J11" s="72">
        <f t="shared" si="3"/>
        <v>0</v>
      </c>
      <c r="K11" s="84">
        <f t="shared" si="12"/>
        <v>0</v>
      </c>
      <c r="L11" s="67">
        <f t="shared" si="0"/>
        <v>5</v>
      </c>
      <c r="M11" s="49" t="s">
        <v>49</v>
      </c>
      <c r="N11" s="43"/>
      <c r="O11" s="98">
        <f t="shared" si="4"/>
        <v>55</v>
      </c>
      <c r="P11" s="56">
        <f t="shared" si="5"/>
        <v>150</v>
      </c>
      <c r="Q11" s="69">
        <f t="shared" si="6"/>
        <v>20</v>
      </c>
      <c r="R11" s="70">
        <f t="shared" si="7"/>
        <v>0</v>
      </c>
      <c r="S11" s="70">
        <f t="shared" si="8"/>
        <v>35</v>
      </c>
      <c r="T11" s="70">
        <f t="shared" si="9"/>
        <v>0</v>
      </c>
      <c r="U11" s="70">
        <f t="shared" si="10"/>
        <v>95</v>
      </c>
      <c r="V11" s="71">
        <f t="shared" si="11"/>
        <v>0</v>
      </c>
      <c r="W11" s="42">
        <v>20</v>
      </c>
      <c r="X11" s="44"/>
      <c r="Y11" s="44">
        <v>35</v>
      </c>
      <c r="Z11" s="44"/>
      <c r="AA11" s="44">
        <v>95</v>
      </c>
      <c r="AB11" s="41"/>
      <c r="AC11" s="42"/>
      <c r="AD11" s="44"/>
      <c r="AE11" s="45"/>
      <c r="AF11" s="44"/>
      <c r="AG11" s="44"/>
      <c r="AH11" s="45"/>
      <c r="AI11" s="110" t="s">
        <v>51</v>
      </c>
      <c r="AJ11" s="109" t="s">
        <v>52</v>
      </c>
    </row>
    <row r="12" spans="1:36" ht="24">
      <c r="A12" s="67">
        <v>5</v>
      </c>
      <c r="B12" s="103" t="s">
        <v>55</v>
      </c>
      <c r="C12" s="42">
        <v>2</v>
      </c>
      <c r="D12" s="44">
        <v>2</v>
      </c>
      <c r="E12" s="45"/>
      <c r="F12" s="42"/>
      <c r="G12" s="16"/>
      <c r="H12" s="234">
        <v>2</v>
      </c>
      <c r="I12" s="68">
        <f t="shared" si="2"/>
        <v>2</v>
      </c>
      <c r="J12" s="72">
        <f t="shared" si="3"/>
        <v>2</v>
      </c>
      <c r="K12" s="84">
        <f t="shared" si="12"/>
        <v>2</v>
      </c>
      <c r="L12" s="67">
        <f t="shared" si="0"/>
        <v>6</v>
      </c>
      <c r="M12" s="49" t="s">
        <v>49</v>
      </c>
      <c r="N12" s="43" t="s">
        <v>49</v>
      </c>
      <c r="O12" s="98">
        <f t="shared" si="4"/>
        <v>40</v>
      </c>
      <c r="P12" s="56">
        <f t="shared" si="5"/>
        <v>180</v>
      </c>
      <c r="Q12" s="69">
        <f t="shared" si="6"/>
        <v>10</v>
      </c>
      <c r="R12" s="70">
        <f t="shared" si="7"/>
        <v>10</v>
      </c>
      <c r="S12" s="70">
        <f t="shared" si="8"/>
        <v>0</v>
      </c>
      <c r="T12" s="70">
        <f t="shared" si="9"/>
        <v>20</v>
      </c>
      <c r="U12" s="70">
        <f t="shared" si="10"/>
        <v>100</v>
      </c>
      <c r="V12" s="71">
        <f t="shared" si="11"/>
        <v>40</v>
      </c>
      <c r="W12" s="42">
        <v>10</v>
      </c>
      <c r="X12" s="44">
        <v>10</v>
      </c>
      <c r="Y12" s="44"/>
      <c r="Z12" s="44">
        <v>20</v>
      </c>
      <c r="AA12" s="44">
        <v>80</v>
      </c>
      <c r="AB12" s="41"/>
      <c r="AC12" s="42"/>
      <c r="AD12" s="44"/>
      <c r="AE12" s="45"/>
      <c r="AF12" s="44"/>
      <c r="AG12" s="44">
        <v>20</v>
      </c>
      <c r="AH12" s="235">
        <v>40</v>
      </c>
      <c r="AI12" s="109" t="s">
        <v>76</v>
      </c>
      <c r="AJ12" s="111" t="s">
        <v>77</v>
      </c>
    </row>
    <row r="13" spans="1:36" ht="24">
      <c r="A13" s="67">
        <v>6</v>
      </c>
      <c r="B13" s="103" t="s">
        <v>56</v>
      </c>
      <c r="C13" s="42">
        <v>1</v>
      </c>
      <c r="D13" s="44"/>
      <c r="E13" s="45"/>
      <c r="F13" s="42"/>
      <c r="G13" s="16"/>
      <c r="H13" s="41"/>
      <c r="I13" s="68">
        <f t="shared" si="2"/>
        <v>1</v>
      </c>
      <c r="J13" s="72">
        <f t="shared" si="3"/>
        <v>0</v>
      </c>
      <c r="K13" s="84">
        <f t="shared" si="12"/>
        <v>0</v>
      </c>
      <c r="L13" s="67">
        <f t="shared" si="0"/>
        <v>1</v>
      </c>
      <c r="M13" s="49" t="s">
        <v>49</v>
      </c>
      <c r="N13" s="43"/>
      <c r="O13" s="98">
        <f t="shared" si="4"/>
        <v>10</v>
      </c>
      <c r="P13" s="56">
        <f t="shared" si="5"/>
        <v>30</v>
      </c>
      <c r="Q13" s="69">
        <f t="shared" si="6"/>
        <v>0</v>
      </c>
      <c r="R13" s="70">
        <f t="shared" si="7"/>
        <v>10</v>
      </c>
      <c r="S13" s="70">
        <f t="shared" si="8"/>
        <v>0</v>
      </c>
      <c r="T13" s="70">
        <f t="shared" si="9"/>
        <v>0</v>
      </c>
      <c r="U13" s="70">
        <f t="shared" si="10"/>
        <v>20</v>
      </c>
      <c r="V13" s="71">
        <f t="shared" si="11"/>
        <v>0</v>
      </c>
      <c r="W13" s="42"/>
      <c r="X13" s="44">
        <v>10</v>
      </c>
      <c r="Y13" s="44"/>
      <c r="Z13" s="44"/>
      <c r="AA13" s="44">
        <v>20</v>
      </c>
      <c r="AB13" s="41"/>
      <c r="AC13" s="42"/>
      <c r="AD13" s="44"/>
      <c r="AE13" s="45"/>
      <c r="AF13" s="44"/>
      <c r="AG13" s="44"/>
      <c r="AH13" s="45"/>
      <c r="AI13" s="109" t="s">
        <v>78</v>
      </c>
      <c r="AJ13" s="111" t="s">
        <v>77</v>
      </c>
    </row>
    <row r="14" spans="1:36" ht="24">
      <c r="A14" s="67">
        <v>7</v>
      </c>
      <c r="B14" s="103" t="s">
        <v>57</v>
      </c>
      <c r="C14" s="17">
        <v>1</v>
      </c>
      <c r="D14" s="44"/>
      <c r="E14" s="45"/>
      <c r="F14" s="42"/>
      <c r="G14" s="16"/>
      <c r="H14" s="45"/>
      <c r="I14" s="68">
        <f t="shared" si="2"/>
        <v>1</v>
      </c>
      <c r="J14" s="72">
        <f t="shared" si="3"/>
        <v>0</v>
      </c>
      <c r="K14" s="84">
        <f t="shared" si="12"/>
        <v>0</v>
      </c>
      <c r="L14" s="67">
        <f t="shared" si="0"/>
        <v>1</v>
      </c>
      <c r="M14" s="47" t="s">
        <v>49</v>
      </c>
      <c r="N14" s="101"/>
      <c r="O14" s="98">
        <f t="shared" si="4"/>
        <v>10</v>
      </c>
      <c r="P14" s="56">
        <f t="shared" si="5"/>
        <v>30</v>
      </c>
      <c r="Q14" s="69">
        <f t="shared" si="6"/>
        <v>0</v>
      </c>
      <c r="R14" s="70">
        <f t="shared" si="7"/>
        <v>10</v>
      </c>
      <c r="S14" s="70">
        <f t="shared" si="8"/>
        <v>0</v>
      </c>
      <c r="T14" s="70">
        <f t="shared" si="9"/>
        <v>0</v>
      </c>
      <c r="U14" s="70">
        <f t="shared" si="10"/>
        <v>20</v>
      </c>
      <c r="V14" s="71">
        <f t="shared" si="11"/>
        <v>0</v>
      </c>
      <c r="W14" s="42"/>
      <c r="X14" s="44">
        <v>10</v>
      </c>
      <c r="Y14" s="44"/>
      <c r="Z14" s="44"/>
      <c r="AA14" s="44">
        <v>20</v>
      </c>
      <c r="AB14" s="41"/>
      <c r="AC14" s="42"/>
      <c r="AD14" s="44"/>
      <c r="AE14" s="45"/>
      <c r="AF14" s="44"/>
      <c r="AG14" s="44"/>
      <c r="AH14" s="45"/>
      <c r="AI14" s="109" t="s">
        <v>79</v>
      </c>
      <c r="AJ14" s="112" t="s">
        <v>80</v>
      </c>
    </row>
    <row r="15" spans="1:36" ht="24">
      <c r="A15" s="67">
        <v>8</v>
      </c>
      <c r="B15" s="103" t="s">
        <v>58</v>
      </c>
      <c r="C15" s="17">
        <v>1</v>
      </c>
      <c r="D15" s="44"/>
      <c r="E15" s="45"/>
      <c r="F15" s="42"/>
      <c r="G15" s="16"/>
      <c r="H15" s="45"/>
      <c r="I15" s="68">
        <f t="shared" si="2"/>
        <v>1</v>
      </c>
      <c r="J15" s="72">
        <f t="shared" si="3"/>
        <v>0</v>
      </c>
      <c r="K15" s="84">
        <f t="shared" si="12"/>
        <v>0</v>
      </c>
      <c r="L15" s="67">
        <f t="shared" si="0"/>
        <v>1</v>
      </c>
      <c r="M15" s="47" t="s">
        <v>49</v>
      </c>
      <c r="N15" s="101"/>
      <c r="O15" s="98">
        <f t="shared" si="4"/>
        <v>10</v>
      </c>
      <c r="P15" s="56">
        <f>SUM(Q15:V15)</f>
        <v>30</v>
      </c>
      <c r="Q15" s="69">
        <f aca="true" t="shared" si="13" ref="Q15:V19">W15+AC15</f>
        <v>0</v>
      </c>
      <c r="R15" s="70">
        <f t="shared" si="13"/>
        <v>10</v>
      </c>
      <c r="S15" s="70">
        <f t="shared" si="13"/>
        <v>0</v>
      </c>
      <c r="T15" s="70">
        <f t="shared" si="13"/>
        <v>0</v>
      </c>
      <c r="U15" s="70">
        <f t="shared" si="13"/>
        <v>20</v>
      </c>
      <c r="V15" s="71">
        <f t="shared" si="13"/>
        <v>0</v>
      </c>
      <c r="W15" s="42"/>
      <c r="X15" s="44">
        <v>10</v>
      </c>
      <c r="Y15" s="44"/>
      <c r="Z15" s="44"/>
      <c r="AA15" s="44">
        <v>20</v>
      </c>
      <c r="AB15" s="41"/>
      <c r="AC15" s="42"/>
      <c r="AD15" s="17"/>
      <c r="AE15" s="44"/>
      <c r="AF15" s="44"/>
      <c r="AG15" s="44"/>
      <c r="AH15" s="45"/>
      <c r="AI15" s="109" t="s">
        <v>78</v>
      </c>
      <c r="AJ15" s="112" t="s">
        <v>77</v>
      </c>
    </row>
    <row r="16" spans="1:36" ht="24">
      <c r="A16" s="67">
        <v>9</v>
      </c>
      <c r="B16" s="103" t="s">
        <v>59</v>
      </c>
      <c r="C16" s="17">
        <v>1</v>
      </c>
      <c r="D16" s="44"/>
      <c r="E16" s="45"/>
      <c r="F16" s="42"/>
      <c r="G16" s="16"/>
      <c r="H16" s="45"/>
      <c r="I16" s="68">
        <f t="shared" si="2"/>
        <v>1</v>
      </c>
      <c r="J16" s="72">
        <f t="shared" si="3"/>
        <v>0</v>
      </c>
      <c r="K16" s="84">
        <f t="shared" si="12"/>
        <v>0</v>
      </c>
      <c r="L16" s="67">
        <f t="shared" si="0"/>
        <v>1</v>
      </c>
      <c r="M16" s="47" t="s">
        <v>49</v>
      </c>
      <c r="N16" s="101"/>
      <c r="O16" s="98">
        <f t="shared" si="4"/>
        <v>10</v>
      </c>
      <c r="P16" s="56">
        <f>SUM(Q16:V16)</f>
        <v>30</v>
      </c>
      <c r="Q16" s="69">
        <f t="shared" si="13"/>
        <v>0</v>
      </c>
      <c r="R16" s="70">
        <f t="shared" si="13"/>
        <v>10</v>
      </c>
      <c r="S16" s="70">
        <f t="shared" si="13"/>
        <v>0</v>
      </c>
      <c r="T16" s="70">
        <f t="shared" si="13"/>
        <v>0</v>
      </c>
      <c r="U16" s="70">
        <f t="shared" si="13"/>
        <v>20</v>
      </c>
      <c r="V16" s="71">
        <f t="shared" si="13"/>
        <v>0</v>
      </c>
      <c r="W16" s="42"/>
      <c r="X16" s="44">
        <v>10</v>
      </c>
      <c r="Y16" s="44"/>
      <c r="Z16" s="44"/>
      <c r="AA16" s="44">
        <v>20</v>
      </c>
      <c r="AB16" s="41"/>
      <c r="AC16" s="42"/>
      <c r="AD16" s="17"/>
      <c r="AE16" s="44"/>
      <c r="AF16" s="44"/>
      <c r="AG16" s="44"/>
      <c r="AH16" s="45"/>
      <c r="AI16" s="109" t="s">
        <v>81</v>
      </c>
      <c r="AJ16" s="112" t="s">
        <v>80</v>
      </c>
    </row>
    <row r="17" spans="1:36" ht="24">
      <c r="A17" s="67">
        <v>10</v>
      </c>
      <c r="B17" s="103" t="s">
        <v>60</v>
      </c>
      <c r="C17" s="17">
        <v>1</v>
      </c>
      <c r="D17" s="44"/>
      <c r="E17" s="45"/>
      <c r="F17" s="42"/>
      <c r="G17" s="16"/>
      <c r="H17" s="45"/>
      <c r="I17" s="68">
        <f t="shared" si="2"/>
        <v>1</v>
      </c>
      <c r="J17" s="72">
        <f t="shared" si="3"/>
        <v>0</v>
      </c>
      <c r="K17" s="84">
        <f t="shared" si="12"/>
        <v>0</v>
      </c>
      <c r="L17" s="67">
        <f t="shared" si="0"/>
        <v>1</v>
      </c>
      <c r="M17" s="47" t="s">
        <v>49</v>
      </c>
      <c r="N17" s="101"/>
      <c r="O17" s="98">
        <f t="shared" si="4"/>
        <v>10</v>
      </c>
      <c r="P17" s="56">
        <f>SUM(Q17:V17)</f>
        <v>30</v>
      </c>
      <c r="Q17" s="69">
        <f t="shared" si="13"/>
        <v>0</v>
      </c>
      <c r="R17" s="70">
        <f t="shared" si="13"/>
        <v>10</v>
      </c>
      <c r="S17" s="70">
        <f t="shared" si="13"/>
        <v>0</v>
      </c>
      <c r="T17" s="70">
        <f t="shared" si="13"/>
        <v>0</v>
      </c>
      <c r="U17" s="70">
        <f t="shared" si="13"/>
        <v>20</v>
      </c>
      <c r="V17" s="71">
        <f t="shared" si="13"/>
        <v>0</v>
      </c>
      <c r="W17" s="42"/>
      <c r="X17" s="44">
        <v>10</v>
      </c>
      <c r="Y17" s="44"/>
      <c r="Z17" s="44"/>
      <c r="AA17" s="44">
        <v>20</v>
      </c>
      <c r="AB17" s="41"/>
      <c r="AC17" s="42"/>
      <c r="AD17" s="17"/>
      <c r="AE17" s="44"/>
      <c r="AF17" s="44"/>
      <c r="AG17" s="44"/>
      <c r="AH17" s="45"/>
      <c r="AI17" s="109" t="s">
        <v>81</v>
      </c>
      <c r="AJ17" s="112" t="s">
        <v>80</v>
      </c>
    </row>
    <row r="18" spans="1:36" ht="24">
      <c r="A18" s="67">
        <v>11</v>
      </c>
      <c r="B18" s="103" t="s">
        <v>61</v>
      </c>
      <c r="C18" s="17">
        <v>1</v>
      </c>
      <c r="D18" s="44"/>
      <c r="E18" s="45"/>
      <c r="F18" s="42"/>
      <c r="G18" s="16"/>
      <c r="H18" s="45"/>
      <c r="I18" s="68">
        <f t="shared" si="2"/>
        <v>1</v>
      </c>
      <c r="J18" s="72">
        <f t="shared" si="3"/>
        <v>0</v>
      </c>
      <c r="K18" s="84">
        <f t="shared" si="12"/>
        <v>0</v>
      </c>
      <c r="L18" s="67">
        <f t="shared" si="0"/>
        <v>1</v>
      </c>
      <c r="M18" s="47" t="s">
        <v>49</v>
      </c>
      <c r="N18" s="101"/>
      <c r="O18" s="98">
        <f t="shared" si="4"/>
        <v>10</v>
      </c>
      <c r="P18" s="56">
        <f>SUM(Q18:V18)</f>
        <v>30</v>
      </c>
      <c r="Q18" s="69">
        <f t="shared" si="13"/>
        <v>0</v>
      </c>
      <c r="R18" s="70">
        <f t="shared" si="13"/>
        <v>10</v>
      </c>
      <c r="S18" s="70">
        <f t="shared" si="13"/>
        <v>0</v>
      </c>
      <c r="T18" s="70">
        <f t="shared" si="13"/>
        <v>0</v>
      </c>
      <c r="U18" s="70">
        <f t="shared" si="13"/>
        <v>20</v>
      </c>
      <c r="V18" s="71">
        <f t="shared" si="13"/>
        <v>0</v>
      </c>
      <c r="W18" s="42"/>
      <c r="X18" s="44">
        <v>10</v>
      </c>
      <c r="Y18" s="44"/>
      <c r="Z18" s="44"/>
      <c r="AA18" s="44">
        <v>20</v>
      </c>
      <c r="AB18" s="41"/>
      <c r="AC18" s="42"/>
      <c r="AD18" s="17"/>
      <c r="AE18" s="44"/>
      <c r="AF18" s="44"/>
      <c r="AG18" s="44"/>
      <c r="AH18" s="45"/>
      <c r="AI18" s="109" t="s">
        <v>78</v>
      </c>
      <c r="AJ18" s="112" t="s">
        <v>77</v>
      </c>
    </row>
    <row r="19" spans="1:36" ht="24">
      <c r="A19" s="67">
        <v>12</v>
      </c>
      <c r="B19" s="103" t="s">
        <v>62</v>
      </c>
      <c r="C19" s="17">
        <v>1</v>
      </c>
      <c r="D19" s="44"/>
      <c r="E19" s="45"/>
      <c r="F19" s="42"/>
      <c r="G19" s="16"/>
      <c r="H19" s="45"/>
      <c r="I19" s="68">
        <f t="shared" si="2"/>
        <v>1</v>
      </c>
      <c r="J19" s="72">
        <f t="shared" si="3"/>
        <v>0</v>
      </c>
      <c r="K19" s="84">
        <f t="shared" si="12"/>
        <v>0</v>
      </c>
      <c r="L19" s="67">
        <f t="shared" si="0"/>
        <v>1</v>
      </c>
      <c r="M19" s="47" t="s">
        <v>49</v>
      </c>
      <c r="N19" s="101"/>
      <c r="O19" s="98">
        <f t="shared" si="4"/>
        <v>10</v>
      </c>
      <c r="P19" s="56">
        <f>SUM(Q19:V19)</f>
        <v>30</v>
      </c>
      <c r="Q19" s="69">
        <f t="shared" si="13"/>
        <v>0</v>
      </c>
      <c r="R19" s="70">
        <f t="shared" si="13"/>
        <v>10</v>
      </c>
      <c r="S19" s="70">
        <f t="shared" si="13"/>
        <v>0</v>
      </c>
      <c r="T19" s="70">
        <f t="shared" si="13"/>
        <v>0</v>
      </c>
      <c r="U19" s="70">
        <f t="shared" si="13"/>
        <v>20</v>
      </c>
      <c r="V19" s="71">
        <f t="shared" si="13"/>
        <v>0</v>
      </c>
      <c r="W19" s="42"/>
      <c r="X19" s="44">
        <v>10</v>
      </c>
      <c r="Y19" s="44"/>
      <c r="Z19" s="44"/>
      <c r="AA19" s="44">
        <v>20</v>
      </c>
      <c r="AB19" s="41"/>
      <c r="AC19" s="42"/>
      <c r="AD19" s="17"/>
      <c r="AE19" s="44"/>
      <c r="AF19" s="44"/>
      <c r="AG19" s="44"/>
      <c r="AH19" s="45"/>
      <c r="AI19" s="109" t="s">
        <v>78</v>
      </c>
      <c r="AJ19" s="112" t="s">
        <v>77</v>
      </c>
    </row>
    <row r="20" spans="1:36" ht="24">
      <c r="A20" s="67">
        <v>13</v>
      </c>
      <c r="B20" s="103" t="s">
        <v>63</v>
      </c>
      <c r="C20" s="17">
        <v>2</v>
      </c>
      <c r="D20" s="44"/>
      <c r="E20" s="45"/>
      <c r="F20" s="42"/>
      <c r="G20" s="16"/>
      <c r="H20" s="45"/>
      <c r="I20" s="68">
        <f t="shared" si="2"/>
        <v>2</v>
      </c>
      <c r="J20" s="72">
        <f t="shared" si="3"/>
        <v>0</v>
      </c>
      <c r="K20" s="84">
        <f t="shared" si="12"/>
        <v>0</v>
      </c>
      <c r="L20" s="67">
        <f t="shared" si="0"/>
        <v>2</v>
      </c>
      <c r="M20" s="47" t="s">
        <v>49</v>
      </c>
      <c r="N20" s="101"/>
      <c r="O20" s="98">
        <f t="shared" si="4"/>
        <v>20</v>
      </c>
      <c r="P20" s="56">
        <f t="shared" si="5"/>
        <v>60</v>
      </c>
      <c r="Q20" s="69">
        <f t="shared" si="6"/>
        <v>10</v>
      </c>
      <c r="R20" s="70">
        <f t="shared" si="7"/>
        <v>10</v>
      </c>
      <c r="S20" s="70">
        <f t="shared" si="8"/>
        <v>0</v>
      </c>
      <c r="T20" s="70">
        <f t="shared" si="9"/>
        <v>0</v>
      </c>
      <c r="U20" s="70">
        <f t="shared" si="10"/>
        <v>40</v>
      </c>
      <c r="V20" s="71">
        <f t="shared" si="11"/>
        <v>0</v>
      </c>
      <c r="W20" s="42">
        <v>10</v>
      </c>
      <c r="X20" s="44">
        <v>10</v>
      </c>
      <c r="Y20" s="44"/>
      <c r="Z20" s="44"/>
      <c r="AA20" s="44">
        <v>40</v>
      </c>
      <c r="AB20" s="41"/>
      <c r="AC20" s="42"/>
      <c r="AD20" s="17"/>
      <c r="AE20" s="17"/>
      <c r="AF20" s="44"/>
      <c r="AG20" s="44"/>
      <c r="AH20" s="45"/>
      <c r="AI20" s="109" t="s">
        <v>78</v>
      </c>
      <c r="AJ20" s="109" t="s">
        <v>77</v>
      </c>
    </row>
    <row r="21" spans="1:36" ht="20.25" customHeight="1">
      <c r="A21" s="67">
        <v>14</v>
      </c>
      <c r="B21" s="231" t="s">
        <v>64</v>
      </c>
      <c r="C21" s="17">
        <v>3</v>
      </c>
      <c r="D21" s="44"/>
      <c r="E21" s="45"/>
      <c r="F21" s="42"/>
      <c r="G21" s="44"/>
      <c r="H21" s="45"/>
      <c r="I21" s="68">
        <f t="shared" si="2"/>
        <v>3</v>
      </c>
      <c r="J21" s="72">
        <f t="shared" si="3"/>
        <v>0</v>
      </c>
      <c r="K21" s="84">
        <f t="shared" si="12"/>
        <v>0</v>
      </c>
      <c r="L21" s="67">
        <f t="shared" si="0"/>
        <v>3</v>
      </c>
      <c r="M21" s="47" t="s">
        <v>50</v>
      </c>
      <c r="N21" s="101"/>
      <c r="O21" s="98">
        <f t="shared" si="4"/>
        <v>30</v>
      </c>
      <c r="P21" s="56">
        <f t="shared" si="5"/>
        <v>90</v>
      </c>
      <c r="Q21" s="69">
        <f t="shared" si="6"/>
        <v>10</v>
      </c>
      <c r="R21" s="70">
        <f t="shared" si="7"/>
        <v>20</v>
      </c>
      <c r="S21" s="70">
        <f t="shared" si="8"/>
        <v>0</v>
      </c>
      <c r="T21" s="70">
        <f t="shared" si="9"/>
        <v>0</v>
      </c>
      <c r="U21" s="70">
        <f t="shared" si="10"/>
        <v>60</v>
      </c>
      <c r="V21" s="71">
        <f t="shared" si="11"/>
        <v>0</v>
      </c>
      <c r="W21" s="42">
        <v>10</v>
      </c>
      <c r="X21" s="17">
        <v>20</v>
      </c>
      <c r="Y21" s="17"/>
      <c r="Z21" s="17"/>
      <c r="AA21" s="44">
        <v>60</v>
      </c>
      <c r="AB21" s="41"/>
      <c r="AC21" s="42"/>
      <c r="AD21" s="17"/>
      <c r="AE21" s="17"/>
      <c r="AF21" s="44"/>
      <c r="AG21" s="44"/>
      <c r="AH21" s="45"/>
      <c r="AI21" s="109" t="s">
        <v>82</v>
      </c>
      <c r="AJ21" s="113" t="s">
        <v>83</v>
      </c>
    </row>
    <row r="22" spans="1:36" ht="24">
      <c r="A22" s="67">
        <v>15</v>
      </c>
      <c r="B22" s="103" t="s">
        <v>65</v>
      </c>
      <c r="C22" s="17">
        <v>2</v>
      </c>
      <c r="D22" s="44"/>
      <c r="E22" s="45"/>
      <c r="F22" s="42"/>
      <c r="G22" s="44"/>
      <c r="H22" s="45"/>
      <c r="I22" s="68">
        <f t="shared" si="2"/>
        <v>2</v>
      </c>
      <c r="J22" s="72">
        <f t="shared" si="3"/>
        <v>0</v>
      </c>
      <c r="K22" s="84">
        <f t="shared" si="12"/>
        <v>0</v>
      </c>
      <c r="L22" s="67">
        <f t="shared" si="0"/>
        <v>2</v>
      </c>
      <c r="M22" s="47" t="s">
        <v>49</v>
      </c>
      <c r="N22" s="101"/>
      <c r="O22" s="98">
        <f t="shared" si="4"/>
        <v>50</v>
      </c>
      <c r="P22" s="56">
        <f t="shared" si="5"/>
        <v>60</v>
      </c>
      <c r="Q22" s="69">
        <f t="shared" si="6"/>
        <v>10</v>
      </c>
      <c r="R22" s="70">
        <f t="shared" si="7"/>
        <v>40</v>
      </c>
      <c r="S22" s="70">
        <f t="shared" si="8"/>
        <v>0</v>
      </c>
      <c r="T22" s="70">
        <f t="shared" si="9"/>
        <v>0</v>
      </c>
      <c r="U22" s="70">
        <f t="shared" si="10"/>
        <v>10</v>
      </c>
      <c r="V22" s="71">
        <f t="shared" si="11"/>
        <v>0</v>
      </c>
      <c r="W22" s="42">
        <v>10</v>
      </c>
      <c r="X22" s="17">
        <v>40</v>
      </c>
      <c r="Y22" s="17"/>
      <c r="Z22" s="17"/>
      <c r="AA22" s="44">
        <v>10</v>
      </c>
      <c r="AB22" s="41"/>
      <c r="AC22" s="42"/>
      <c r="AD22" s="17"/>
      <c r="AE22" s="17"/>
      <c r="AF22" s="44"/>
      <c r="AG22" s="44"/>
      <c r="AH22" s="45"/>
      <c r="AI22" s="109" t="s">
        <v>51</v>
      </c>
      <c r="AJ22" s="109" t="s">
        <v>52</v>
      </c>
    </row>
    <row r="23" spans="1:36" ht="14.25">
      <c r="A23" s="67">
        <v>16</v>
      </c>
      <c r="B23" s="232" t="s">
        <v>66</v>
      </c>
      <c r="C23" s="42"/>
      <c r="D23" s="44"/>
      <c r="E23" s="41"/>
      <c r="F23" s="42"/>
      <c r="G23" s="16"/>
      <c r="H23" s="41"/>
      <c r="I23" s="68">
        <f t="shared" si="2"/>
        <v>0</v>
      </c>
      <c r="J23" s="72">
        <f t="shared" si="3"/>
        <v>0</v>
      </c>
      <c r="K23" s="84">
        <f t="shared" si="12"/>
        <v>0</v>
      </c>
      <c r="L23" s="67">
        <f t="shared" si="0"/>
        <v>0</v>
      </c>
      <c r="M23" s="78"/>
      <c r="N23" s="43"/>
      <c r="O23" s="98">
        <f t="shared" si="4"/>
        <v>0</v>
      </c>
      <c r="P23" s="56">
        <f t="shared" si="5"/>
        <v>0</v>
      </c>
      <c r="Q23" s="69">
        <f t="shared" si="6"/>
        <v>0</v>
      </c>
      <c r="R23" s="70">
        <f t="shared" si="7"/>
        <v>0</v>
      </c>
      <c r="S23" s="70">
        <f t="shared" si="8"/>
        <v>0</v>
      </c>
      <c r="T23" s="70">
        <f t="shared" si="9"/>
        <v>0</v>
      </c>
      <c r="U23" s="70">
        <f t="shared" si="10"/>
        <v>0</v>
      </c>
      <c r="V23" s="71">
        <f t="shared" si="11"/>
        <v>0</v>
      </c>
      <c r="W23" s="42"/>
      <c r="X23" s="44"/>
      <c r="Y23" s="44"/>
      <c r="Z23" s="44"/>
      <c r="AA23" s="44"/>
      <c r="AB23" s="41"/>
      <c r="AC23" s="42"/>
      <c r="AD23" s="17"/>
      <c r="AE23" s="17"/>
      <c r="AF23" s="44"/>
      <c r="AG23" s="44"/>
      <c r="AH23" s="45"/>
      <c r="AI23" s="109"/>
      <c r="AJ23" s="113"/>
    </row>
    <row r="24" spans="1:36" ht="14.25">
      <c r="A24" s="67">
        <v>17</v>
      </c>
      <c r="B24" s="233" t="s">
        <v>67</v>
      </c>
      <c r="C24" s="121"/>
      <c r="D24" s="122"/>
      <c r="E24" s="123"/>
      <c r="F24" s="42"/>
      <c r="G24" s="45"/>
      <c r="H24" s="41"/>
      <c r="I24" s="68">
        <f t="shared" si="2"/>
        <v>0</v>
      </c>
      <c r="J24" s="72">
        <f t="shared" si="3"/>
        <v>0</v>
      </c>
      <c r="K24" s="84">
        <f t="shared" si="12"/>
        <v>0</v>
      </c>
      <c r="L24" s="67">
        <f t="shared" si="0"/>
        <v>0</v>
      </c>
      <c r="M24" s="47"/>
      <c r="N24" s="101"/>
      <c r="O24" s="98">
        <f t="shared" si="4"/>
        <v>0</v>
      </c>
      <c r="P24" s="56">
        <f t="shared" si="5"/>
        <v>0</v>
      </c>
      <c r="Q24" s="69">
        <f t="shared" si="6"/>
        <v>0</v>
      </c>
      <c r="R24" s="70">
        <f t="shared" si="7"/>
        <v>0</v>
      </c>
      <c r="S24" s="70">
        <f t="shared" si="8"/>
        <v>0</v>
      </c>
      <c r="T24" s="70">
        <f t="shared" si="9"/>
        <v>0</v>
      </c>
      <c r="U24" s="70">
        <f t="shared" si="10"/>
        <v>0</v>
      </c>
      <c r="V24" s="71">
        <f t="shared" si="11"/>
        <v>0</v>
      </c>
      <c r="W24" s="42"/>
      <c r="X24" s="44"/>
      <c r="Y24" s="44"/>
      <c r="Z24" s="44"/>
      <c r="AA24" s="44"/>
      <c r="AB24" s="41"/>
      <c r="AC24" s="42"/>
      <c r="AD24" s="17"/>
      <c r="AE24" s="17"/>
      <c r="AF24" s="44"/>
      <c r="AG24" s="44"/>
      <c r="AH24" s="45"/>
      <c r="AI24" s="114"/>
      <c r="AJ24" s="111"/>
    </row>
    <row r="25" spans="1:36" ht="27.75" customHeight="1">
      <c r="A25" s="67">
        <v>18</v>
      </c>
      <c r="B25" s="103" t="s">
        <v>68</v>
      </c>
      <c r="C25" s="42"/>
      <c r="D25" s="44"/>
      <c r="E25" s="41"/>
      <c r="F25" s="42">
        <v>3</v>
      </c>
      <c r="G25" s="44">
        <v>2</v>
      </c>
      <c r="H25" s="234">
        <v>2</v>
      </c>
      <c r="I25" s="68">
        <f t="shared" si="2"/>
        <v>3</v>
      </c>
      <c r="J25" s="72">
        <f t="shared" si="3"/>
        <v>2</v>
      </c>
      <c r="K25" s="84">
        <f t="shared" si="12"/>
        <v>2</v>
      </c>
      <c r="L25" s="67">
        <f t="shared" si="0"/>
        <v>7</v>
      </c>
      <c r="M25" s="49"/>
      <c r="N25" s="102" t="s">
        <v>50</v>
      </c>
      <c r="O25" s="98">
        <f t="shared" si="4"/>
        <v>45</v>
      </c>
      <c r="P25" s="56">
        <f t="shared" si="5"/>
        <v>175</v>
      </c>
      <c r="Q25" s="69">
        <f t="shared" si="6"/>
        <v>10</v>
      </c>
      <c r="R25" s="70">
        <f t="shared" si="7"/>
        <v>15</v>
      </c>
      <c r="S25" s="70">
        <f t="shared" si="8"/>
        <v>0</v>
      </c>
      <c r="T25" s="70">
        <f t="shared" si="9"/>
        <v>20</v>
      </c>
      <c r="U25" s="70">
        <f t="shared" si="10"/>
        <v>90</v>
      </c>
      <c r="V25" s="71">
        <f t="shared" si="11"/>
        <v>40</v>
      </c>
      <c r="W25" s="42"/>
      <c r="X25" s="44"/>
      <c r="Y25" s="44"/>
      <c r="Z25" s="44"/>
      <c r="AA25" s="44"/>
      <c r="AB25" s="41"/>
      <c r="AC25" s="42">
        <v>10</v>
      </c>
      <c r="AD25" s="17">
        <v>15</v>
      </c>
      <c r="AE25" s="17"/>
      <c r="AF25" s="44">
        <v>20</v>
      </c>
      <c r="AG25" s="44">
        <v>90</v>
      </c>
      <c r="AH25" s="234">
        <v>40</v>
      </c>
      <c r="AI25" s="109" t="s">
        <v>84</v>
      </c>
      <c r="AJ25" s="113" t="s">
        <v>85</v>
      </c>
    </row>
    <row r="26" spans="1:36" ht="19.5" customHeight="1">
      <c r="A26" s="67">
        <v>19</v>
      </c>
      <c r="B26" s="104" t="s">
        <v>69</v>
      </c>
      <c r="C26" s="42"/>
      <c r="D26" s="44"/>
      <c r="E26" s="41"/>
      <c r="F26" s="105">
        <v>2.5</v>
      </c>
      <c r="G26" s="105">
        <v>2.5</v>
      </c>
      <c r="H26" s="234">
        <v>2</v>
      </c>
      <c r="I26" s="68">
        <f t="shared" si="2"/>
        <v>2.5</v>
      </c>
      <c r="J26" s="117">
        <f t="shared" si="3"/>
        <v>2.5</v>
      </c>
      <c r="K26" s="84">
        <f t="shared" si="12"/>
        <v>2</v>
      </c>
      <c r="L26" s="67">
        <f t="shared" si="0"/>
        <v>7</v>
      </c>
      <c r="M26" s="47"/>
      <c r="N26" s="101" t="s">
        <v>49</v>
      </c>
      <c r="O26" s="98">
        <f t="shared" si="4"/>
        <v>40</v>
      </c>
      <c r="P26" s="56">
        <f t="shared" si="5"/>
        <v>175</v>
      </c>
      <c r="Q26" s="69">
        <f t="shared" si="6"/>
        <v>20</v>
      </c>
      <c r="R26" s="70">
        <f t="shared" si="7"/>
        <v>0</v>
      </c>
      <c r="S26" s="70">
        <f t="shared" si="8"/>
        <v>0</v>
      </c>
      <c r="T26" s="70">
        <f t="shared" si="9"/>
        <v>20</v>
      </c>
      <c r="U26" s="70">
        <f t="shared" si="10"/>
        <v>95</v>
      </c>
      <c r="V26" s="71">
        <f t="shared" si="11"/>
        <v>40</v>
      </c>
      <c r="W26" s="42"/>
      <c r="X26" s="44"/>
      <c r="Y26" s="44"/>
      <c r="Z26" s="44"/>
      <c r="AA26" s="44"/>
      <c r="AB26" s="41"/>
      <c r="AC26" s="42">
        <v>20</v>
      </c>
      <c r="AD26" s="17"/>
      <c r="AE26" s="17"/>
      <c r="AF26" s="44">
        <v>20</v>
      </c>
      <c r="AG26" s="44">
        <v>95</v>
      </c>
      <c r="AH26" s="234">
        <v>40</v>
      </c>
      <c r="AI26" s="109" t="s">
        <v>78</v>
      </c>
      <c r="AJ26" s="113" t="s">
        <v>77</v>
      </c>
    </row>
    <row r="27" spans="1:36" ht="33.75">
      <c r="A27" s="67">
        <v>20</v>
      </c>
      <c r="B27" s="103" t="s">
        <v>70</v>
      </c>
      <c r="C27" s="118"/>
      <c r="D27" s="119"/>
      <c r="E27" s="120"/>
      <c r="F27" s="17">
        <v>2</v>
      </c>
      <c r="G27" s="16">
        <v>2</v>
      </c>
      <c r="H27" s="234">
        <v>2</v>
      </c>
      <c r="I27" s="68">
        <f t="shared" si="2"/>
        <v>2</v>
      </c>
      <c r="J27" s="72">
        <f t="shared" si="3"/>
        <v>2</v>
      </c>
      <c r="K27" s="84">
        <f t="shared" si="12"/>
        <v>2</v>
      </c>
      <c r="L27" s="67">
        <f t="shared" si="0"/>
        <v>6</v>
      </c>
      <c r="M27" s="47"/>
      <c r="N27" s="51" t="s">
        <v>50</v>
      </c>
      <c r="O27" s="98">
        <f t="shared" si="4"/>
        <v>70</v>
      </c>
      <c r="P27" s="56">
        <f t="shared" si="5"/>
        <v>180</v>
      </c>
      <c r="Q27" s="69">
        <f t="shared" si="6"/>
        <v>30</v>
      </c>
      <c r="R27" s="70">
        <f t="shared" si="7"/>
        <v>0</v>
      </c>
      <c r="S27" s="70">
        <f t="shared" si="8"/>
        <v>0</v>
      </c>
      <c r="T27" s="70">
        <f t="shared" si="9"/>
        <v>40</v>
      </c>
      <c r="U27" s="70">
        <f t="shared" si="10"/>
        <v>70</v>
      </c>
      <c r="V27" s="71">
        <f t="shared" si="11"/>
        <v>40</v>
      </c>
      <c r="W27" s="42"/>
      <c r="X27" s="44"/>
      <c r="Y27" s="44"/>
      <c r="Z27" s="44"/>
      <c r="AA27" s="44"/>
      <c r="AB27" s="41"/>
      <c r="AC27" s="42">
        <v>30</v>
      </c>
      <c r="AD27" s="17"/>
      <c r="AE27" s="17"/>
      <c r="AF27" s="44">
        <v>40</v>
      </c>
      <c r="AG27" s="44">
        <v>70</v>
      </c>
      <c r="AH27" s="235">
        <v>40</v>
      </c>
      <c r="AI27" s="109" t="s">
        <v>86</v>
      </c>
      <c r="AJ27" s="109" t="s">
        <v>87</v>
      </c>
    </row>
    <row r="28" spans="1:36" ht="21" customHeight="1">
      <c r="A28" s="67">
        <v>21</v>
      </c>
      <c r="B28" s="8" t="s">
        <v>71</v>
      </c>
      <c r="C28" s="42"/>
      <c r="D28" s="44"/>
      <c r="E28" s="41"/>
      <c r="F28" s="17">
        <v>4</v>
      </c>
      <c r="G28" s="16"/>
      <c r="H28" s="41"/>
      <c r="I28" s="68">
        <f t="shared" si="2"/>
        <v>4</v>
      </c>
      <c r="J28" s="72">
        <f t="shared" si="3"/>
        <v>0</v>
      </c>
      <c r="K28" s="84">
        <f t="shared" si="12"/>
        <v>0</v>
      </c>
      <c r="L28" s="67">
        <f t="shared" si="0"/>
        <v>4</v>
      </c>
      <c r="M28" s="47"/>
      <c r="N28" s="43" t="s">
        <v>49</v>
      </c>
      <c r="O28" s="98">
        <f t="shared" si="4"/>
        <v>25</v>
      </c>
      <c r="P28" s="56">
        <f t="shared" si="5"/>
        <v>100</v>
      </c>
      <c r="Q28" s="69">
        <f t="shared" si="6"/>
        <v>5</v>
      </c>
      <c r="R28" s="70">
        <f t="shared" si="7"/>
        <v>0</v>
      </c>
      <c r="S28" s="70">
        <f t="shared" si="8"/>
        <v>20</v>
      </c>
      <c r="T28" s="70">
        <f t="shared" si="9"/>
        <v>0</v>
      </c>
      <c r="U28" s="70">
        <f t="shared" si="10"/>
        <v>75</v>
      </c>
      <c r="V28" s="71">
        <f t="shared" si="11"/>
        <v>0</v>
      </c>
      <c r="W28" s="42"/>
      <c r="X28" s="44"/>
      <c r="Y28" s="44"/>
      <c r="Z28" s="44"/>
      <c r="AA28" s="44"/>
      <c r="AB28" s="41"/>
      <c r="AC28" s="42">
        <v>5</v>
      </c>
      <c r="AD28" s="17"/>
      <c r="AE28" s="17">
        <v>20</v>
      </c>
      <c r="AF28" s="44"/>
      <c r="AG28" s="44">
        <v>75</v>
      </c>
      <c r="AH28" s="45"/>
      <c r="AI28" s="109" t="s">
        <v>88</v>
      </c>
      <c r="AJ28" s="109" t="s">
        <v>89</v>
      </c>
    </row>
    <row r="29" spans="1:36" ht="48.75" thickBot="1">
      <c r="A29" s="67">
        <v>22</v>
      </c>
      <c r="B29" s="99" t="s">
        <v>125</v>
      </c>
      <c r="C29" s="18"/>
      <c r="D29" s="19"/>
      <c r="E29" s="20"/>
      <c r="F29" s="17"/>
      <c r="G29" s="44"/>
      <c r="H29" s="45"/>
      <c r="I29" s="68">
        <f t="shared" si="2"/>
        <v>0</v>
      </c>
      <c r="J29" s="72">
        <f t="shared" si="3"/>
        <v>0</v>
      </c>
      <c r="K29" s="84">
        <f t="shared" si="12"/>
        <v>0</v>
      </c>
      <c r="L29" s="67">
        <f t="shared" si="0"/>
        <v>0</v>
      </c>
      <c r="M29" s="47"/>
      <c r="N29" s="43"/>
      <c r="O29" s="98">
        <f t="shared" si="4"/>
        <v>0</v>
      </c>
      <c r="P29" s="56">
        <f t="shared" si="5"/>
        <v>0</v>
      </c>
      <c r="Q29" s="69">
        <f t="shared" si="6"/>
        <v>0</v>
      </c>
      <c r="R29" s="70">
        <f t="shared" si="7"/>
        <v>0</v>
      </c>
      <c r="S29" s="70">
        <f t="shared" si="8"/>
        <v>0</v>
      </c>
      <c r="T29" s="70">
        <f t="shared" si="9"/>
        <v>0</v>
      </c>
      <c r="U29" s="70">
        <f t="shared" si="10"/>
        <v>0</v>
      </c>
      <c r="V29" s="71">
        <f t="shared" si="11"/>
        <v>0</v>
      </c>
      <c r="W29" s="42"/>
      <c r="X29" s="44"/>
      <c r="Y29" s="44"/>
      <c r="Z29" s="44"/>
      <c r="AA29" s="44"/>
      <c r="AB29" s="41"/>
      <c r="AC29" s="17"/>
      <c r="AD29" s="44"/>
      <c r="AE29" s="44"/>
      <c r="AF29" s="44"/>
      <c r="AG29" s="44"/>
      <c r="AH29" s="45"/>
      <c r="AI29" s="8"/>
      <c r="AJ29" s="26"/>
    </row>
    <row r="30" spans="1:36" s="7" customFormat="1" ht="12.75" customHeight="1" thickBot="1">
      <c r="A30" s="174" t="s">
        <v>6</v>
      </c>
      <c r="B30" s="175"/>
      <c r="C30" s="30">
        <f aca="true" t="shared" si="14" ref="C30:L30">SUM(C8:C29)</f>
        <v>28</v>
      </c>
      <c r="D30" s="31">
        <f t="shared" si="14"/>
        <v>2</v>
      </c>
      <c r="E30" s="29">
        <f t="shared" si="14"/>
        <v>0</v>
      </c>
      <c r="F30" s="30">
        <f t="shared" si="14"/>
        <v>13.5</v>
      </c>
      <c r="G30" s="31">
        <f t="shared" si="14"/>
        <v>8.5</v>
      </c>
      <c r="H30" s="29">
        <f t="shared" si="14"/>
        <v>8</v>
      </c>
      <c r="I30" s="85">
        <f t="shared" si="14"/>
        <v>41.5</v>
      </c>
      <c r="J30" s="86">
        <f t="shared" si="14"/>
        <v>10.5</v>
      </c>
      <c r="K30" s="87">
        <f t="shared" si="14"/>
        <v>8</v>
      </c>
      <c r="L30" s="9">
        <f t="shared" si="14"/>
        <v>60</v>
      </c>
      <c r="M30" s="74">
        <f>COUNTIF(M8:M29,"EGZ")</f>
        <v>1</v>
      </c>
      <c r="N30" s="73">
        <f>COUNTIF(N8:N29,"EGZ")</f>
        <v>3</v>
      </c>
      <c r="O30" s="94">
        <f aca="true" t="shared" si="15" ref="O30:AH30">SUM(O8:O29)</f>
        <v>610</v>
      </c>
      <c r="P30" s="9">
        <f t="shared" si="15"/>
        <v>1710</v>
      </c>
      <c r="Q30" s="73">
        <f t="shared" si="15"/>
        <v>135</v>
      </c>
      <c r="R30" s="74">
        <f t="shared" si="15"/>
        <v>180</v>
      </c>
      <c r="S30" s="74">
        <f t="shared" si="15"/>
        <v>145</v>
      </c>
      <c r="T30" s="74">
        <f t="shared" si="15"/>
        <v>150</v>
      </c>
      <c r="U30" s="74">
        <f t="shared" si="15"/>
        <v>940</v>
      </c>
      <c r="V30" s="75">
        <f t="shared" si="15"/>
        <v>160</v>
      </c>
      <c r="W30" s="75">
        <f t="shared" si="15"/>
        <v>70</v>
      </c>
      <c r="X30" s="75">
        <f t="shared" si="15"/>
        <v>165</v>
      </c>
      <c r="Y30" s="75">
        <f t="shared" si="15"/>
        <v>95</v>
      </c>
      <c r="Z30" s="75">
        <f t="shared" si="15"/>
        <v>20</v>
      </c>
      <c r="AA30" s="75">
        <f t="shared" si="15"/>
        <v>550</v>
      </c>
      <c r="AB30" s="75">
        <f t="shared" si="15"/>
        <v>0</v>
      </c>
      <c r="AC30" s="75">
        <f t="shared" si="15"/>
        <v>65</v>
      </c>
      <c r="AD30" s="75">
        <f t="shared" si="15"/>
        <v>15</v>
      </c>
      <c r="AE30" s="75">
        <f t="shared" si="15"/>
        <v>50</v>
      </c>
      <c r="AF30" s="75">
        <f t="shared" si="15"/>
        <v>130</v>
      </c>
      <c r="AG30" s="75">
        <f t="shared" si="15"/>
        <v>390</v>
      </c>
      <c r="AH30" s="75">
        <f t="shared" si="15"/>
        <v>160</v>
      </c>
      <c r="AI30" s="76"/>
      <c r="AJ30" s="77"/>
    </row>
    <row r="31" spans="1:36" s="7" customFormat="1" ht="22.5" customHeight="1" thickBot="1">
      <c r="A31" s="2"/>
      <c r="B31" s="9" t="s">
        <v>33</v>
      </c>
      <c r="C31" s="128">
        <f>SUM(C30:E30)</f>
        <v>30</v>
      </c>
      <c r="D31" s="129"/>
      <c r="E31" s="131"/>
      <c r="F31" s="128">
        <f>SUM(F30:H30)</f>
        <v>30</v>
      </c>
      <c r="G31" s="129"/>
      <c r="H31" s="129"/>
      <c r="I31" s="88"/>
      <c r="J31" s="213" t="s">
        <v>42</v>
      </c>
      <c r="K31" s="214"/>
      <c r="L31" s="215"/>
      <c r="M31" s="216" t="s">
        <v>43</v>
      </c>
      <c r="N31" s="217"/>
      <c r="O31" s="96"/>
      <c r="P31" s="22"/>
      <c r="Q31" s="198">
        <f>W31+AC31</f>
        <v>610</v>
      </c>
      <c r="R31" s="199"/>
      <c r="S31" s="199"/>
      <c r="T31" s="200"/>
      <c r="U31" s="196">
        <f>AA31+AG31</f>
        <v>1100</v>
      </c>
      <c r="V31" s="204"/>
      <c r="W31" s="201">
        <f>SUM(W30:Z30)</f>
        <v>350</v>
      </c>
      <c r="X31" s="202"/>
      <c r="Y31" s="202"/>
      <c r="Z31" s="203"/>
      <c r="AA31" s="128">
        <f>SUM(AA30:AB30)</f>
        <v>550</v>
      </c>
      <c r="AB31" s="179"/>
      <c r="AC31" s="201">
        <f>SUM(AC30:AF30)</f>
        <v>260</v>
      </c>
      <c r="AD31" s="202"/>
      <c r="AE31" s="202"/>
      <c r="AF31" s="203"/>
      <c r="AG31" s="128">
        <f>SUM(AG30:AH30)</f>
        <v>550</v>
      </c>
      <c r="AH31" s="179"/>
      <c r="AI31" s="23"/>
      <c r="AJ31" s="24"/>
    </row>
    <row r="32" spans="1:36" s="7" customFormat="1" ht="12.75" customHeight="1" thickBot="1">
      <c r="A32" s="2"/>
      <c r="B32" s="83"/>
      <c r="C32" s="83"/>
      <c r="D32" s="83"/>
      <c r="E32" s="89"/>
      <c r="F32" s="83"/>
      <c r="G32" s="83"/>
      <c r="H32" s="83"/>
      <c r="I32" s="2"/>
      <c r="J32" s="205" t="s">
        <v>40</v>
      </c>
      <c r="K32" s="206"/>
      <c r="L32" s="206"/>
      <c r="M32" s="206"/>
      <c r="N32" s="207"/>
      <c r="O32" s="95"/>
      <c r="P32" s="22"/>
      <c r="Q32" s="196">
        <f>W32+AC32</f>
        <v>1710</v>
      </c>
      <c r="R32" s="197"/>
      <c r="S32" s="197"/>
      <c r="T32" s="197"/>
      <c r="U32" s="197"/>
      <c r="V32" s="131"/>
      <c r="W32" s="128">
        <f>W31+AA31</f>
        <v>900</v>
      </c>
      <c r="X32" s="197"/>
      <c r="Y32" s="197"/>
      <c r="Z32" s="197"/>
      <c r="AA32" s="197"/>
      <c r="AB32" s="131"/>
      <c r="AC32" s="128">
        <f>AC31+AG31</f>
        <v>810</v>
      </c>
      <c r="AD32" s="129"/>
      <c r="AE32" s="129"/>
      <c r="AF32" s="129"/>
      <c r="AG32" s="129"/>
      <c r="AH32" s="179"/>
      <c r="AI32" s="23"/>
      <c r="AJ32" s="24"/>
    </row>
    <row r="33" spans="1:36" ht="12.75" customHeight="1">
      <c r="A33" s="219" t="s">
        <v>26</v>
      </c>
      <c r="B33" s="220"/>
      <c r="C33" s="221" t="s">
        <v>27</v>
      </c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146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ht="12.75">
      <c r="A34" s="218" t="s">
        <v>45</v>
      </c>
      <c r="B34" s="141"/>
      <c r="C34" s="141" t="s">
        <v>8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79" t="s">
        <v>29</v>
      </c>
      <c r="S34" s="32"/>
      <c r="T34" s="32"/>
      <c r="U34" s="32"/>
      <c r="V34" s="33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6" ht="12.75">
      <c r="A35" s="140" t="s">
        <v>37</v>
      </c>
      <c r="B35" s="139"/>
      <c r="C35" s="141" t="s">
        <v>9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34" t="s">
        <v>16</v>
      </c>
      <c r="S35" s="32"/>
      <c r="T35" s="32"/>
      <c r="U35" s="33"/>
      <c r="V35" s="82"/>
      <c r="W35" s="38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ht="13.5" thickBot="1">
      <c r="A36" s="140"/>
      <c r="B36" s="139"/>
      <c r="C36" s="139" t="s">
        <v>12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80" t="s">
        <v>44</v>
      </c>
      <c r="S36" s="35"/>
      <c r="T36" s="35"/>
      <c r="U36" s="36"/>
      <c r="V36" s="81"/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ht="13.5" thickBot="1">
      <c r="A37" s="208"/>
      <c r="B37" s="209"/>
      <c r="C37" s="210" t="s">
        <v>41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2"/>
      <c r="R37" s="93"/>
      <c r="S37" s="91"/>
      <c r="T37" s="91"/>
      <c r="U37" s="91"/>
      <c r="V37" s="9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22" ht="12.75">
      <c r="A38" s="137" t="s">
        <v>22</v>
      </c>
      <c r="B38" s="138"/>
      <c r="C38" s="142" t="s">
        <v>20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4"/>
      <c r="N38" s="142" t="s">
        <v>21</v>
      </c>
      <c r="O38" s="143"/>
      <c r="P38" s="145"/>
      <c r="Q38" s="146"/>
      <c r="R38" s="92"/>
      <c r="V38" s="3"/>
    </row>
    <row r="39" spans="1:22" ht="12.75">
      <c r="A39" s="182" t="s">
        <v>17</v>
      </c>
      <c r="B39" s="183"/>
      <c r="C39" s="147">
        <v>15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7">
        <v>15</v>
      </c>
      <c r="O39" s="148"/>
      <c r="P39" s="148"/>
      <c r="Q39" s="150"/>
      <c r="R39" s="4"/>
      <c r="V39" s="5"/>
    </row>
    <row r="40" spans="1:22" ht="12.75">
      <c r="A40" s="182" t="s">
        <v>18</v>
      </c>
      <c r="B40" s="183"/>
      <c r="C40" s="147">
        <v>15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9"/>
      <c r="N40" s="147">
        <v>15</v>
      </c>
      <c r="O40" s="148"/>
      <c r="P40" s="148"/>
      <c r="Q40" s="150"/>
      <c r="R40" s="4"/>
      <c r="V40" s="5"/>
    </row>
    <row r="41" spans="1:22" ht="13.5" thickBot="1">
      <c r="A41" s="180" t="s">
        <v>19</v>
      </c>
      <c r="B41" s="181"/>
      <c r="C41" s="151">
        <v>0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3"/>
      <c r="N41" s="151">
        <v>0</v>
      </c>
      <c r="O41" s="152"/>
      <c r="P41" s="152"/>
      <c r="Q41" s="184"/>
      <c r="R41" s="4"/>
      <c r="V41" s="5"/>
    </row>
    <row r="42" ht="12.75">
      <c r="V42" s="6"/>
    </row>
  </sheetData>
  <sheetProtection/>
  <mergeCells count="62">
    <mergeCell ref="J32:N32"/>
    <mergeCell ref="A37:B37"/>
    <mergeCell ref="C37:Q37"/>
    <mergeCell ref="J31:L31"/>
    <mergeCell ref="M31:N31"/>
    <mergeCell ref="A34:B34"/>
    <mergeCell ref="A33:B33"/>
    <mergeCell ref="C33:V33"/>
    <mergeCell ref="AG31:AH31"/>
    <mergeCell ref="Q32:V32"/>
    <mergeCell ref="W32:AB32"/>
    <mergeCell ref="AC32:AH32"/>
    <mergeCell ref="Q31:T31"/>
    <mergeCell ref="W31:Z31"/>
    <mergeCell ref="AC31:AF31"/>
    <mergeCell ref="U31:V31"/>
    <mergeCell ref="AA31:AB31"/>
    <mergeCell ref="F6:H6"/>
    <mergeCell ref="AJ4:AJ7"/>
    <mergeCell ref="AI4:AI7"/>
    <mergeCell ref="AC6:AH6"/>
    <mergeCell ref="W4:AB5"/>
    <mergeCell ref="AC4:AH5"/>
    <mergeCell ref="K6:K7"/>
    <mergeCell ref="O4:O7"/>
    <mergeCell ref="A30:B30"/>
    <mergeCell ref="A4:A7"/>
    <mergeCell ref="C5:H5"/>
    <mergeCell ref="A41:B41"/>
    <mergeCell ref="A40:B40"/>
    <mergeCell ref="A39:B39"/>
    <mergeCell ref="C39:M39"/>
    <mergeCell ref="C34:Q34"/>
    <mergeCell ref="N41:Q41"/>
    <mergeCell ref="N40:Q40"/>
    <mergeCell ref="C40:M40"/>
    <mergeCell ref="N39:Q39"/>
    <mergeCell ref="C41:M41"/>
    <mergeCell ref="A3:AH3"/>
    <mergeCell ref="Q4:V6"/>
    <mergeCell ref="M4:N5"/>
    <mergeCell ref="P4:P7"/>
    <mergeCell ref="I6:I7"/>
    <mergeCell ref="J6:J7"/>
    <mergeCell ref="B4:B7"/>
    <mergeCell ref="A38:B38"/>
    <mergeCell ref="C36:Q36"/>
    <mergeCell ref="A36:B36"/>
    <mergeCell ref="A35:B35"/>
    <mergeCell ref="C35:Q35"/>
    <mergeCell ref="C38:M38"/>
    <mergeCell ref="N38:Q38"/>
    <mergeCell ref="A1:B1"/>
    <mergeCell ref="W6:AB6"/>
    <mergeCell ref="F31:H31"/>
    <mergeCell ref="M6:N6"/>
    <mergeCell ref="A2:AH2"/>
    <mergeCell ref="C31:E31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41"/>
  <sheetViews>
    <sheetView tabSelected="1" view="pageBreakPreview" zoomScale="90" zoomScaleNormal="90" zoomScaleSheetLayoutView="90" zoomScalePageLayoutView="0" workbookViewId="0" topLeftCell="A1">
      <selection activeCell="B26" sqref="B26"/>
    </sheetView>
  </sheetViews>
  <sheetFormatPr defaultColWidth="9.00390625" defaultRowHeight="12.75"/>
  <cols>
    <col min="1" max="1" width="3.125" style="1" customWidth="1"/>
    <col min="2" max="2" width="23.75390625" style="1" customWidth="1"/>
    <col min="3" max="3" width="4.125" style="1" customWidth="1"/>
    <col min="4" max="5" width="4.00390625" style="1" customWidth="1"/>
    <col min="6" max="6" width="3.75390625" style="1" customWidth="1"/>
    <col min="7" max="7" width="3.125" style="1" customWidth="1"/>
    <col min="8" max="8" width="3.375" style="1" customWidth="1"/>
    <col min="9" max="9" width="3.875" style="1" customWidth="1"/>
    <col min="10" max="10" width="4.00390625" style="1" customWidth="1"/>
    <col min="11" max="11" width="3.875" style="1" customWidth="1"/>
    <col min="12" max="12" width="4.125" style="1" customWidth="1"/>
    <col min="13" max="13" width="5.75390625" style="1" customWidth="1"/>
    <col min="14" max="14" width="4.625" style="1" customWidth="1"/>
    <col min="15" max="15" width="6.125" style="1" customWidth="1"/>
    <col min="16" max="16" width="4.8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5.125" style="1" customWidth="1"/>
    <col min="22" max="22" width="4.00390625" style="1" customWidth="1"/>
    <col min="23" max="23" width="4.00390625" style="1" bestFit="1" customWidth="1"/>
    <col min="24" max="24" width="4.625" style="1" customWidth="1"/>
    <col min="25" max="25" width="3.625" style="1" customWidth="1"/>
    <col min="26" max="26" width="4.00390625" style="1" customWidth="1"/>
    <col min="27" max="27" width="4.00390625" style="1" bestFit="1" customWidth="1"/>
    <col min="28" max="28" width="3.25390625" style="1" bestFit="1" customWidth="1"/>
    <col min="29" max="29" width="3.875" style="1" customWidth="1"/>
    <col min="30" max="30" width="3.375" style="1" customWidth="1"/>
    <col min="31" max="32" width="3.875" style="1" customWidth="1"/>
    <col min="33" max="33" width="4.625" style="1" customWidth="1"/>
    <col min="34" max="34" width="3.375" style="1" customWidth="1"/>
    <col min="35" max="35" width="21.875" style="1" customWidth="1"/>
    <col min="36" max="36" width="21.125" style="115" customWidth="1"/>
    <col min="37" max="16384" width="9.125" style="1" customWidth="1"/>
  </cols>
  <sheetData>
    <row r="1" spans="1:2" ht="12.75">
      <c r="A1" s="124" t="s">
        <v>38</v>
      </c>
      <c r="B1" s="124"/>
    </row>
    <row r="2" spans="1:36" ht="36.75" customHeight="1" thickBot="1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52"/>
      <c r="AJ2" s="116"/>
    </row>
    <row r="3" spans="1:36" ht="33" customHeight="1" thickBot="1">
      <c r="A3" s="154" t="s">
        <v>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53"/>
      <c r="AJ3" s="54"/>
    </row>
    <row r="4" spans="1:36" ht="14.25" customHeight="1" thickBot="1">
      <c r="A4" s="176" t="s">
        <v>23</v>
      </c>
      <c r="B4" s="171" t="s">
        <v>24</v>
      </c>
      <c r="C4" s="132" t="s">
        <v>7</v>
      </c>
      <c r="D4" s="133"/>
      <c r="E4" s="133"/>
      <c r="F4" s="133"/>
      <c r="G4" s="133"/>
      <c r="H4" s="133"/>
      <c r="I4" s="133"/>
      <c r="J4" s="133"/>
      <c r="K4" s="133"/>
      <c r="L4" s="134"/>
      <c r="M4" s="163" t="s">
        <v>10</v>
      </c>
      <c r="N4" s="164"/>
      <c r="O4" s="193" t="s">
        <v>47</v>
      </c>
      <c r="P4" s="167" t="s">
        <v>46</v>
      </c>
      <c r="Q4" s="132" t="s">
        <v>1</v>
      </c>
      <c r="R4" s="133"/>
      <c r="S4" s="133"/>
      <c r="T4" s="133"/>
      <c r="U4" s="133"/>
      <c r="V4" s="156"/>
      <c r="W4" s="132" t="s">
        <v>0</v>
      </c>
      <c r="X4" s="133"/>
      <c r="Y4" s="133"/>
      <c r="Z4" s="133"/>
      <c r="AA4" s="133"/>
      <c r="AB4" s="156"/>
      <c r="AC4" s="132" t="s">
        <v>32</v>
      </c>
      <c r="AD4" s="133"/>
      <c r="AE4" s="133"/>
      <c r="AF4" s="133"/>
      <c r="AG4" s="133"/>
      <c r="AH4" s="156"/>
      <c r="AI4" s="227" t="s">
        <v>31</v>
      </c>
      <c r="AJ4" s="223" t="s">
        <v>25</v>
      </c>
    </row>
    <row r="5" spans="1:36" ht="12.75" customHeight="1" thickBot="1">
      <c r="A5" s="177"/>
      <c r="B5" s="172"/>
      <c r="C5" s="128" t="s">
        <v>35</v>
      </c>
      <c r="D5" s="129"/>
      <c r="E5" s="129"/>
      <c r="F5" s="129"/>
      <c r="G5" s="129"/>
      <c r="H5" s="179"/>
      <c r="I5" s="128" t="s">
        <v>34</v>
      </c>
      <c r="J5" s="129"/>
      <c r="K5" s="129"/>
      <c r="L5" s="131"/>
      <c r="M5" s="165"/>
      <c r="N5" s="166"/>
      <c r="O5" s="194"/>
      <c r="P5" s="168"/>
      <c r="Q5" s="157"/>
      <c r="R5" s="158"/>
      <c r="S5" s="158"/>
      <c r="T5" s="158"/>
      <c r="U5" s="158"/>
      <c r="V5" s="159"/>
      <c r="W5" s="160"/>
      <c r="X5" s="161"/>
      <c r="Y5" s="161"/>
      <c r="Z5" s="161"/>
      <c r="AA5" s="161"/>
      <c r="AB5" s="162"/>
      <c r="AC5" s="160"/>
      <c r="AD5" s="161"/>
      <c r="AE5" s="161"/>
      <c r="AF5" s="161"/>
      <c r="AG5" s="161"/>
      <c r="AH5" s="162"/>
      <c r="AI5" s="228"/>
      <c r="AJ5" s="224"/>
    </row>
    <row r="6" spans="1:36" ht="12.75" customHeight="1" thickBot="1">
      <c r="A6" s="177"/>
      <c r="B6" s="172"/>
      <c r="C6" s="128" t="s">
        <v>4</v>
      </c>
      <c r="D6" s="129"/>
      <c r="E6" s="131"/>
      <c r="F6" s="128" t="s">
        <v>5</v>
      </c>
      <c r="G6" s="129"/>
      <c r="H6" s="179"/>
      <c r="I6" s="135" t="s">
        <v>36</v>
      </c>
      <c r="J6" s="135" t="s">
        <v>14</v>
      </c>
      <c r="K6" s="135" t="s">
        <v>15</v>
      </c>
      <c r="L6" s="135" t="s">
        <v>39</v>
      </c>
      <c r="M6" s="125" t="s">
        <v>13</v>
      </c>
      <c r="N6" s="126"/>
      <c r="O6" s="194"/>
      <c r="P6" s="168"/>
      <c r="Q6" s="160"/>
      <c r="R6" s="161"/>
      <c r="S6" s="161"/>
      <c r="T6" s="161"/>
      <c r="U6" s="161"/>
      <c r="V6" s="162"/>
      <c r="W6" s="125" t="s">
        <v>30</v>
      </c>
      <c r="X6" s="126"/>
      <c r="Y6" s="126"/>
      <c r="Z6" s="126"/>
      <c r="AA6" s="126"/>
      <c r="AB6" s="127"/>
      <c r="AC6" s="125" t="s">
        <v>30</v>
      </c>
      <c r="AD6" s="126"/>
      <c r="AE6" s="126"/>
      <c r="AF6" s="126"/>
      <c r="AG6" s="126"/>
      <c r="AH6" s="127"/>
      <c r="AI6" s="126"/>
      <c r="AJ6" s="225"/>
    </row>
    <row r="7" spans="1:36" ht="13.5" thickBot="1">
      <c r="A7" s="178"/>
      <c r="B7" s="173"/>
      <c r="C7" s="30" t="s">
        <v>36</v>
      </c>
      <c r="D7" s="29" t="s">
        <v>14</v>
      </c>
      <c r="E7" s="29" t="s">
        <v>15</v>
      </c>
      <c r="F7" s="57" t="s">
        <v>36</v>
      </c>
      <c r="G7" s="31" t="s">
        <v>14</v>
      </c>
      <c r="H7" s="29" t="s">
        <v>15</v>
      </c>
      <c r="I7" s="170"/>
      <c r="J7" s="170"/>
      <c r="K7" s="170"/>
      <c r="L7" s="136"/>
      <c r="M7" s="30" t="s">
        <v>4</v>
      </c>
      <c r="N7" s="58" t="s">
        <v>5</v>
      </c>
      <c r="O7" s="195"/>
      <c r="P7" s="169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30" t="s">
        <v>2</v>
      </c>
      <c r="X7" s="31" t="s">
        <v>3</v>
      </c>
      <c r="Y7" s="31" t="s">
        <v>11</v>
      </c>
      <c r="Z7" s="31" t="s">
        <v>14</v>
      </c>
      <c r="AA7" s="31" t="s">
        <v>28</v>
      </c>
      <c r="AB7" s="29" t="s">
        <v>15</v>
      </c>
      <c r="AC7" s="30" t="s">
        <v>2</v>
      </c>
      <c r="AD7" s="31" t="s">
        <v>3</v>
      </c>
      <c r="AE7" s="31" t="s">
        <v>11</v>
      </c>
      <c r="AF7" s="31" t="s">
        <v>14</v>
      </c>
      <c r="AG7" s="31" t="s">
        <v>28</v>
      </c>
      <c r="AH7" s="29" t="s">
        <v>15</v>
      </c>
      <c r="AI7" s="229"/>
      <c r="AJ7" s="226"/>
    </row>
    <row r="8" spans="1:36" ht="12.75">
      <c r="A8" s="11">
        <v>1</v>
      </c>
      <c r="B8" s="230" t="s">
        <v>93</v>
      </c>
      <c r="C8" s="12">
        <v>1</v>
      </c>
      <c r="D8" s="13"/>
      <c r="E8" s="15"/>
      <c r="F8" s="12"/>
      <c r="G8" s="21"/>
      <c r="H8" s="14"/>
      <c r="I8" s="61">
        <f aca="true" t="shared" si="0" ref="I8:I27">C8+F8</f>
        <v>1</v>
      </c>
      <c r="J8" s="66">
        <f aca="true" t="shared" si="1" ref="J8:J27">D8+G8</f>
        <v>0</v>
      </c>
      <c r="K8" s="62">
        <f aca="true" t="shared" si="2" ref="K8:K27">E8+H8</f>
        <v>0</v>
      </c>
      <c r="L8" s="11">
        <f aca="true" t="shared" si="3" ref="L8:L27">SUM(I8:K8)</f>
        <v>1</v>
      </c>
      <c r="M8" s="40" t="s">
        <v>49</v>
      </c>
      <c r="N8" s="37"/>
      <c r="O8" s="97">
        <f aca="true" t="shared" si="4" ref="O8:O27">SUM(Q8:T8)</f>
        <v>20</v>
      </c>
      <c r="P8" s="55">
        <f aca="true" t="shared" si="5" ref="P8:P27">SUM(Q8:V8)</f>
        <v>30</v>
      </c>
      <c r="Q8" s="63">
        <f aca="true" t="shared" si="6" ref="Q8:Q27">W8+AC8</f>
        <v>10</v>
      </c>
      <c r="R8" s="64">
        <f aca="true" t="shared" si="7" ref="R8:R27">X8+AD8</f>
        <v>10</v>
      </c>
      <c r="S8" s="64">
        <f aca="true" t="shared" si="8" ref="S8:S27">Y8+AE8</f>
        <v>0</v>
      </c>
      <c r="T8" s="64">
        <f aca="true" t="shared" si="9" ref="T8:T27">Z8+AF8</f>
        <v>0</v>
      </c>
      <c r="U8" s="64">
        <f aca="true" t="shared" si="10" ref="U8:U27">AA8+AG8</f>
        <v>10</v>
      </c>
      <c r="V8" s="65">
        <f aca="true" t="shared" si="11" ref="V8:V27">AB8+AH8</f>
        <v>0</v>
      </c>
      <c r="W8" s="12">
        <v>10</v>
      </c>
      <c r="X8" s="13">
        <v>10</v>
      </c>
      <c r="Y8" s="13"/>
      <c r="Z8" s="13"/>
      <c r="AA8" s="13">
        <v>10</v>
      </c>
      <c r="AB8" s="14"/>
      <c r="AC8" s="12"/>
      <c r="AD8" s="15"/>
      <c r="AE8" s="15"/>
      <c r="AF8" s="15"/>
      <c r="AG8" s="13"/>
      <c r="AH8" s="15"/>
      <c r="AI8" s="10" t="s">
        <v>111</v>
      </c>
      <c r="AJ8" s="10" t="s">
        <v>112</v>
      </c>
    </row>
    <row r="9" spans="1:36" ht="24">
      <c r="A9" s="67">
        <v>2</v>
      </c>
      <c r="B9" s="103" t="s">
        <v>94</v>
      </c>
      <c r="C9" s="42">
        <v>1</v>
      </c>
      <c r="D9" s="44"/>
      <c r="E9" s="45"/>
      <c r="F9" s="42"/>
      <c r="G9" s="16"/>
      <c r="H9" s="41"/>
      <c r="I9" s="68">
        <f t="shared" si="0"/>
        <v>1</v>
      </c>
      <c r="J9" s="72">
        <f t="shared" si="1"/>
        <v>0</v>
      </c>
      <c r="K9" s="84">
        <f t="shared" si="2"/>
        <v>0</v>
      </c>
      <c r="L9" s="67">
        <f t="shared" si="3"/>
        <v>1</v>
      </c>
      <c r="M9" s="47" t="s">
        <v>49</v>
      </c>
      <c r="N9" s="43"/>
      <c r="O9" s="98">
        <f t="shared" si="4"/>
        <v>25</v>
      </c>
      <c r="P9" s="56">
        <f t="shared" si="5"/>
        <v>30</v>
      </c>
      <c r="Q9" s="69">
        <f t="shared" si="6"/>
        <v>10</v>
      </c>
      <c r="R9" s="70">
        <f t="shared" si="7"/>
        <v>15</v>
      </c>
      <c r="S9" s="70">
        <f t="shared" si="8"/>
        <v>0</v>
      </c>
      <c r="T9" s="70">
        <f t="shared" si="9"/>
        <v>0</v>
      </c>
      <c r="U9" s="70">
        <f t="shared" si="10"/>
        <v>5</v>
      </c>
      <c r="V9" s="71">
        <f t="shared" si="11"/>
        <v>0</v>
      </c>
      <c r="W9" s="42">
        <v>10</v>
      </c>
      <c r="X9" s="44">
        <v>15</v>
      </c>
      <c r="Y9" s="44"/>
      <c r="Z9" s="44"/>
      <c r="AA9" s="44">
        <v>5</v>
      </c>
      <c r="AB9" s="41"/>
      <c r="AC9" s="42"/>
      <c r="AD9" s="44"/>
      <c r="AE9" s="45"/>
      <c r="AF9" s="45"/>
      <c r="AG9" s="44"/>
      <c r="AH9" s="45"/>
      <c r="AI9" s="8" t="s">
        <v>51</v>
      </c>
      <c r="AJ9" s="8" t="s">
        <v>52</v>
      </c>
    </row>
    <row r="10" spans="1:36" ht="48">
      <c r="A10" s="67">
        <v>3</v>
      </c>
      <c r="B10" s="103" t="s">
        <v>95</v>
      </c>
      <c r="C10" s="42">
        <v>3</v>
      </c>
      <c r="D10" s="44"/>
      <c r="E10" s="45"/>
      <c r="F10" s="42"/>
      <c r="G10" s="16"/>
      <c r="H10" s="41"/>
      <c r="I10" s="68">
        <f t="shared" si="0"/>
        <v>3</v>
      </c>
      <c r="J10" s="72">
        <f t="shared" si="1"/>
        <v>0</v>
      </c>
      <c r="K10" s="84">
        <f t="shared" si="2"/>
        <v>0</v>
      </c>
      <c r="L10" s="67">
        <f t="shared" si="3"/>
        <v>3</v>
      </c>
      <c r="M10" s="49" t="s">
        <v>49</v>
      </c>
      <c r="N10" s="100"/>
      <c r="O10" s="98">
        <f t="shared" si="4"/>
        <v>30</v>
      </c>
      <c r="P10" s="56">
        <f t="shared" si="5"/>
        <v>90</v>
      </c>
      <c r="Q10" s="69">
        <f t="shared" si="6"/>
        <v>0</v>
      </c>
      <c r="R10" s="70">
        <f t="shared" si="7"/>
        <v>30</v>
      </c>
      <c r="S10" s="70">
        <f t="shared" si="8"/>
        <v>0</v>
      </c>
      <c r="T10" s="70">
        <f t="shared" si="9"/>
        <v>0</v>
      </c>
      <c r="U10" s="70">
        <f t="shared" si="10"/>
        <v>60</v>
      </c>
      <c r="V10" s="71">
        <f t="shared" si="11"/>
        <v>0</v>
      </c>
      <c r="W10" s="42"/>
      <c r="X10" s="44">
        <v>30</v>
      </c>
      <c r="Y10" s="44"/>
      <c r="Z10" s="44"/>
      <c r="AA10" s="44">
        <v>60</v>
      </c>
      <c r="AB10" s="41"/>
      <c r="AC10" s="42"/>
      <c r="AD10" s="45"/>
      <c r="AE10" s="45"/>
      <c r="AF10" s="45"/>
      <c r="AG10" s="44"/>
      <c r="AH10" s="45"/>
      <c r="AI10" s="8" t="s">
        <v>51</v>
      </c>
      <c r="AJ10" s="8" t="s">
        <v>52</v>
      </c>
    </row>
    <row r="11" spans="1:36" ht="23.25" customHeight="1">
      <c r="A11" s="67">
        <v>4</v>
      </c>
      <c r="B11" s="103" t="s">
        <v>96</v>
      </c>
      <c r="C11" s="42">
        <v>1</v>
      </c>
      <c r="D11" s="44">
        <v>3</v>
      </c>
      <c r="E11" s="45"/>
      <c r="F11" s="42"/>
      <c r="G11" s="16"/>
      <c r="H11" s="41"/>
      <c r="I11" s="68">
        <f t="shared" si="0"/>
        <v>1</v>
      </c>
      <c r="J11" s="72">
        <f t="shared" si="1"/>
        <v>3</v>
      </c>
      <c r="K11" s="84">
        <f t="shared" si="2"/>
        <v>0</v>
      </c>
      <c r="L11" s="67">
        <f t="shared" si="3"/>
        <v>4</v>
      </c>
      <c r="M11" s="49" t="s">
        <v>49</v>
      </c>
      <c r="N11" s="43"/>
      <c r="O11" s="98">
        <f t="shared" si="4"/>
        <v>40</v>
      </c>
      <c r="P11" s="56">
        <f t="shared" si="5"/>
        <v>120</v>
      </c>
      <c r="Q11" s="69">
        <f t="shared" si="6"/>
        <v>10</v>
      </c>
      <c r="R11" s="70">
        <f t="shared" si="7"/>
        <v>0</v>
      </c>
      <c r="S11" s="70">
        <f t="shared" si="8"/>
        <v>0</v>
      </c>
      <c r="T11" s="70">
        <f t="shared" si="9"/>
        <v>30</v>
      </c>
      <c r="U11" s="70">
        <f t="shared" si="10"/>
        <v>80</v>
      </c>
      <c r="V11" s="71">
        <f t="shared" si="11"/>
        <v>0</v>
      </c>
      <c r="W11" s="42">
        <v>10</v>
      </c>
      <c r="X11" s="44"/>
      <c r="Y11" s="44"/>
      <c r="Z11" s="44">
        <v>30</v>
      </c>
      <c r="AA11" s="44">
        <v>80</v>
      </c>
      <c r="AB11" s="41"/>
      <c r="AC11" s="42"/>
      <c r="AD11" s="44"/>
      <c r="AE11" s="45"/>
      <c r="AF11" s="45"/>
      <c r="AG11" s="44"/>
      <c r="AH11" s="45"/>
      <c r="AI11" s="8" t="s">
        <v>113</v>
      </c>
      <c r="AJ11" s="8" t="s">
        <v>114</v>
      </c>
    </row>
    <row r="12" spans="1:36" ht="24">
      <c r="A12" s="67">
        <v>5</v>
      </c>
      <c r="B12" s="103" t="s">
        <v>124</v>
      </c>
      <c r="C12" s="42">
        <v>3</v>
      </c>
      <c r="D12" s="44"/>
      <c r="E12" s="45"/>
      <c r="F12" s="42"/>
      <c r="G12" s="16"/>
      <c r="H12" s="41"/>
      <c r="I12" s="68">
        <f t="shared" si="0"/>
        <v>3</v>
      </c>
      <c r="J12" s="72">
        <f t="shared" si="1"/>
        <v>0</v>
      </c>
      <c r="K12" s="84">
        <f t="shared" si="2"/>
        <v>0</v>
      </c>
      <c r="L12" s="67">
        <f t="shared" si="3"/>
        <v>3</v>
      </c>
      <c r="M12" s="49" t="s">
        <v>50</v>
      </c>
      <c r="N12" s="43"/>
      <c r="O12" s="98">
        <f t="shared" si="4"/>
        <v>30</v>
      </c>
      <c r="P12" s="56">
        <f t="shared" si="5"/>
        <v>90</v>
      </c>
      <c r="Q12" s="69">
        <f t="shared" si="6"/>
        <v>0</v>
      </c>
      <c r="R12" s="70">
        <f t="shared" si="7"/>
        <v>0</v>
      </c>
      <c r="S12" s="70">
        <f t="shared" si="8"/>
        <v>30</v>
      </c>
      <c r="T12" s="70">
        <f t="shared" si="9"/>
        <v>0</v>
      </c>
      <c r="U12" s="70">
        <f t="shared" si="10"/>
        <v>60</v>
      </c>
      <c r="V12" s="71">
        <f t="shared" si="11"/>
        <v>0</v>
      </c>
      <c r="W12" s="42"/>
      <c r="X12" s="44"/>
      <c r="Y12" s="44">
        <v>30</v>
      </c>
      <c r="Z12" s="44"/>
      <c r="AA12" s="44">
        <v>60</v>
      </c>
      <c r="AB12" s="41"/>
      <c r="AC12" s="42"/>
      <c r="AD12" s="44"/>
      <c r="AE12" s="45"/>
      <c r="AF12" s="45"/>
      <c r="AG12" s="44"/>
      <c r="AH12" s="45"/>
      <c r="AI12" s="8" t="s">
        <v>74</v>
      </c>
      <c r="AJ12" s="26" t="s">
        <v>115</v>
      </c>
    </row>
    <row r="13" spans="1:36" ht="24">
      <c r="A13" s="67">
        <v>6</v>
      </c>
      <c r="B13" s="8" t="s">
        <v>97</v>
      </c>
      <c r="C13" s="42">
        <v>2</v>
      </c>
      <c r="D13" s="44">
        <v>3</v>
      </c>
      <c r="E13" s="45"/>
      <c r="F13" s="42"/>
      <c r="G13" s="16"/>
      <c r="H13" s="41"/>
      <c r="I13" s="68">
        <f t="shared" si="0"/>
        <v>2</v>
      </c>
      <c r="J13" s="72">
        <f t="shared" si="1"/>
        <v>3</v>
      </c>
      <c r="K13" s="84">
        <f t="shared" si="2"/>
        <v>0</v>
      </c>
      <c r="L13" s="67">
        <f t="shared" si="3"/>
        <v>5</v>
      </c>
      <c r="M13" s="49" t="s">
        <v>50</v>
      </c>
      <c r="N13" s="43"/>
      <c r="O13" s="98">
        <f t="shared" si="4"/>
        <v>70</v>
      </c>
      <c r="P13" s="56">
        <f t="shared" si="5"/>
        <v>150</v>
      </c>
      <c r="Q13" s="69">
        <f t="shared" si="6"/>
        <v>15</v>
      </c>
      <c r="R13" s="70">
        <f t="shared" si="7"/>
        <v>15</v>
      </c>
      <c r="S13" s="70">
        <f t="shared" si="8"/>
        <v>0</v>
      </c>
      <c r="T13" s="70">
        <f t="shared" si="9"/>
        <v>40</v>
      </c>
      <c r="U13" s="70">
        <f t="shared" si="10"/>
        <v>80</v>
      </c>
      <c r="V13" s="71">
        <f t="shared" si="11"/>
        <v>0</v>
      </c>
      <c r="W13" s="42">
        <v>15</v>
      </c>
      <c r="X13" s="44">
        <v>15</v>
      </c>
      <c r="Y13" s="44"/>
      <c r="Z13" s="44">
        <v>40</v>
      </c>
      <c r="AA13" s="44">
        <v>80</v>
      </c>
      <c r="AB13" s="41"/>
      <c r="AC13" s="42"/>
      <c r="AD13" s="44"/>
      <c r="AE13" s="45"/>
      <c r="AF13" s="45"/>
      <c r="AG13" s="44"/>
      <c r="AH13" s="45"/>
      <c r="AI13" s="8" t="s">
        <v>116</v>
      </c>
      <c r="AJ13" s="26" t="s">
        <v>117</v>
      </c>
    </row>
    <row r="14" spans="1:36" ht="24">
      <c r="A14" s="67">
        <v>7</v>
      </c>
      <c r="B14" s="8" t="s">
        <v>98</v>
      </c>
      <c r="C14" s="17">
        <v>2</v>
      </c>
      <c r="D14" s="44">
        <v>2</v>
      </c>
      <c r="E14" s="45"/>
      <c r="F14" s="42"/>
      <c r="G14" s="16"/>
      <c r="H14" s="45"/>
      <c r="I14" s="68">
        <f t="shared" si="0"/>
        <v>2</v>
      </c>
      <c r="J14" s="72">
        <f t="shared" si="1"/>
        <v>2</v>
      </c>
      <c r="K14" s="84">
        <f t="shared" si="2"/>
        <v>0</v>
      </c>
      <c r="L14" s="67">
        <f t="shared" si="3"/>
        <v>4</v>
      </c>
      <c r="M14" s="47" t="s">
        <v>50</v>
      </c>
      <c r="N14" s="101"/>
      <c r="O14" s="98">
        <f t="shared" si="4"/>
        <v>40</v>
      </c>
      <c r="P14" s="56">
        <f t="shared" si="5"/>
        <v>120</v>
      </c>
      <c r="Q14" s="69">
        <f t="shared" si="6"/>
        <v>5</v>
      </c>
      <c r="R14" s="70">
        <f t="shared" si="7"/>
        <v>15</v>
      </c>
      <c r="S14" s="70">
        <f t="shared" si="8"/>
        <v>0</v>
      </c>
      <c r="T14" s="70">
        <f t="shared" si="9"/>
        <v>20</v>
      </c>
      <c r="U14" s="70">
        <f t="shared" si="10"/>
        <v>80</v>
      </c>
      <c r="V14" s="71">
        <f t="shared" si="11"/>
        <v>0</v>
      </c>
      <c r="W14" s="42">
        <v>5</v>
      </c>
      <c r="X14" s="44">
        <v>15</v>
      </c>
      <c r="Y14" s="44"/>
      <c r="Z14" s="44">
        <v>20</v>
      </c>
      <c r="AA14" s="44">
        <v>80</v>
      </c>
      <c r="AB14" s="41"/>
      <c r="AC14" s="42"/>
      <c r="AD14" s="44"/>
      <c r="AE14" s="45"/>
      <c r="AF14" s="45"/>
      <c r="AG14" s="44"/>
      <c r="AH14" s="45"/>
      <c r="AI14" s="8" t="s">
        <v>78</v>
      </c>
      <c r="AJ14" s="8" t="s">
        <v>118</v>
      </c>
    </row>
    <row r="15" spans="1:36" ht="24">
      <c r="A15" s="67">
        <v>8</v>
      </c>
      <c r="B15" s="8" t="s">
        <v>99</v>
      </c>
      <c r="C15" s="17">
        <v>1</v>
      </c>
      <c r="D15" s="44"/>
      <c r="E15" s="45"/>
      <c r="F15" s="42"/>
      <c r="G15" s="16"/>
      <c r="H15" s="45"/>
      <c r="I15" s="68">
        <f t="shared" si="0"/>
        <v>1</v>
      </c>
      <c r="J15" s="72">
        <f t="shared" si="1"/>
        <v>0</v>
      </c>
      <c r="K15" s="84">
        <f t="shared" si="2"/>
        <v>0</v>
      </c>
      <c r="L15" s="67">
        <f t="shared" si="3"/>
        <v>1</v>
      </c>
      <c r="M15" s="47" t="s">
        <v>49</v>
      </c>
      <c r="N15" s="101"/>
      <c r="O15" s="98">
        <f t="shared" si="4"/>
        <v>10</v>
      </c>
      <c r="P15" s="56">
        <f t="shared" si="5"/>
        <v>30</v>
      </c>
      <c r="Q15" s="69">
        <f t="shared" si="6"/>
        <v>0</v>
      </c>
      <c r="R15" s="70">
        <f t="shared" si="7"/>
        <v>10</v>
      </c>
      <c r="S15" s="70">
        <f t="shared" si="8"/>
        <v>0</v>
      </c>
      <c r="T15" s="70">
        <f t="shared" si="9"/>
        <v>0</v>
      </c>
      <c r="U15" s="70">
        <f t="shared" si="10"/>
        <v>20</v>
      </c>
      <c r="V15" s="71">
        <f t="shared" si="11"/>
        <v>0</v>
      </c>
      <c r="W15" s="42"/>
      <c r="X15" s="44">
        <v>10</v>
      </c>
      <c r="Y15" s="44"/>
      <c r="Z15" s="44"/>
      <c r="AA15" s="44">
        <v>20</v>
      </c>
      <c r="AB15" s="41"/>
      <c r="AC15" s="42"/>
      <c r="AD15" s="17"/>
      <c r="AE15" s="45"/>
      <c r="AF15" s="44"/>
      <c r="AG15" s="44"/>
      <c r="AH15" s="45"/>
      <c r="AI15" s="8" t="s">
        <v>51</v>
      </c>
      <c r="AJ15" s="8" t="s">
        <v>52</v>
      </c>
    </row>
    <row r="16" spans="1:36" ht="24">
      <c r="A16" s="67">
        <v>9</v>
      </c>
      <c r="B16" s="8" t="s">
        <v>100</v>
      </c>
      <c r="C16" s="17">
        <v>1</v>
      </c>
      <c r="D16" s="44"/>
      <c r="E16" s="45"/>
      <c r="F16" s="42"/>
      <c r="G16" s="16"/>
      <c r="H16" s="45"/>
      <c r="I16" s="68">
        <f t="shared" si="0"/>
        <v>1</v>
      </c>
      <c r="J16" s="72">
        <f t="shared" si="1"/>
        <v>0</v>
      </c>
      <c r="K16" s="84">
        <f t="shared" si="2"/>
        <v>0</v>
      </c>
      <c r="L16" s="67">
        <f t="shared" si="3"/>
        <v>1</v>
      </c>
      <c r="M16" s="47" t="s">
        <v>49</v>
      </c>
      <c r="N16" s="101"/>
      <c r="O16" s="98">
        <f t="shared" si="4"/>
        <v>15</v>
      </c>
      <c r="P16" s="56">
        <f t="shared" si="5"/>
        <v>30</v>
      </c>
      <c r="Q16" s="69">
        <f t="shared" si="6"/>
        <v>0</v>
      </c>
      <c r="R16" s="70">
        <f t="shared" si="7"/>
        <v>15</v>
      </c>
      <c r="S16" s="70">
        <f t="shared" si="8"/>
        <v>0</v>
      </c>
      <c r="T16" s="70">
        <f t="shared" si="9"/>
        <v>0</v>
      </c>
      <c r="U16" s="70">
        <f t="shared" si="10"/>
        <v>15</v>
      </c>
      <c r="V16" s="71">
        <f t="shared" si="11"/>
        <v>0</v>
      </c>
      <c r="W16" s="42"/>
      <c r="X16" s="44">
        <v>15</v>
      </c>
      <c r="Y16" s="44"/>
      <c r="Z16" s="44"/>
      <c r="AA16" s="44">
        <v>15</v>
      </c>
      <c r="AB16" s="41"/>
      <c r="AC16" s="42"/>
      <c r="AD16" s="17"/>
      <c r="AE16" s="44"/>
      <c r="AF16" s="44"/>
      <c r="AG16" s="44"/>
      <c r="AH16" s="45"/>
      <c r="AI16" s="8" t="s">
        <v>51</v>
      </c>
      <c r="AJ16" s="8" t="s">
        <v>52</v>
      </c>
    </row>
    <row r="17" spans="1:36" ht="24">
      <c r="A17" s="67">
        <v>10</v>
      </c>
      <c r="B17" s="8" t="s">
        <v>101</v>
      </c>
      <c r="C17" s="17">
        <v>2</v>
      </c>
      <c r="D17" s="44">
        <v>3</v>
      </c>
      <c r="E17" s="45"/>
      <c r="F17" s="42"/>
      <c r="G17" s="16"/>
      <c r="H17" s="45"/>
      <c r="I17" s="68">
        <f t="shared" si="0"/>
        <v>2</v>
      </c>
      <c r="J17" s="72">
        <f t="shared" si="1"/>
        <v>3</v>
      </c>
      <c r="K17" s="84">
        <f t="shared" si="2"/>
        <v>0</v>
      </c>
      <c r="L17" s="67">
        <f t="shared" si="3"/>
        <v>5</v>
      </c>
      <c r="M17" s="47" t="s">
        <v>50</v>
      </c>
      <c r="N17" s="101"/>
      <c r="O17" s="98">
        <f t="shared" si="4"/>
        <v>70</v>
      </c>
      <c r="P17" s="56">
        <f t="shared" si="5"/>
        <v>150</v>
      </c>
      <c r="Q17" s="69">
        <f t="shared" si="6"/>
        <v>15</v>
      </c>
      <c r="R17" s="70">
        <f t="shared" si="7"/>
        <v>15</v>
      </c>
      <c r="S17" s="70">
        <f t="shared" si="8"/>
        <v>0</v>
      </c>
      <c r="T17" s="70">
        <f t="shared" si="9"/>
        <v>40</v>
      </c>
      <c r="U17" s="70">
        <f t="shared" si="10"/>
        <v>80</v>
      </c>
      <c r="V17" s="71">
        <f t="shared" si="11"/>
        <v>0</v>
      </c>
      <c r="W17" s="42">
        <v>15</v>
      </c>
      <c r="X17" s="44">
        <v>15</v>
      </c>
      <c r="Y17" s="44"/>
      <c r="Z17" s="44">
        <v>40</v>
      </c>
      <c r="AA17" s="44">
        <v>80</v>
      </c>
      <c r="AB17" s="41"/>
      <c r="AC17" s="42"/>
      <c r="AD17" s="17"/>
      <c r="AE17" s="44"/>
      <c r="AF17" s="44"/>
      <c r="AG17" s="44"/>
      <c r="AH17" s="45"/>
      <c r="AI17" s="8" t="s">
        <v>81</v>
      </c>
      <c r="AJ17" s="8" t="s">
        <v>80</v>
      </c>
    </row>
    <row r="18" spans="1:36" ht="24">
      <c r="A18" s="67">
        <v>11</v>
      </c>
      <c r="B18" s="8" t="s">
        <v>102</v>
      </c>
      <c r="C18" s="17"/>
      <c r="D18" s="44"/>
      <c r="E18" s="45"/>
      <c r="F18" s="42">
        <v>2</v>
      </c>
      <c r="G18" s="16"/>
      <c r="H18" s="45"/>
      <c r="I18" s="68">
        <f t="shared" si="0"/>
        <v>2</v>
      </c>
      <c r="J18" s="72">
        <f t="shared" si="1"/>
        <v>0</v>
      </c>
      <c r="K18" s="84">
        <f t="shared" si="2"/>
        <v>0</v>
      </c>
      <c r="L18" s="67">
        <f t="shared" si="3"/>
        <v>2</v>
      </c>
      <c r="M18" s="47"/>
      <c r="N18" s="101" t="s">
        <v>49</v>
      </c>
      <c r="O18" s="98">
        <f t="shared" si="4"/>
        <v>35</v>
      </c>
      <c r="P18" s="56">
        <f t="shared" si="5"/>
        <v>60</v>
      </c>
      <c r="Q18" s="69">
        <f t="shared" si="6"/>
        <v>0</v>
      </c>
      <c r="R18" s="70">
        <f t="shared" si="7"/>
        <v>0</v>
      </c>
      <c r="S18" s="70">
        <f t="shared" si="8"/>
        <v>35</v>
      </c>
      <c r="T18" s="70">
        <f t="shared" si="9"/>
        <v>0</v>
      </c>
      <c r="U18" s="70">
        <f t="shared" si="10"/>
        <v>25</v>
      </c>
      <c r="V18" s="71">
        <f t="shared" si="11"/>
        <v>0</v>
      </c>
      <c r="W18" s="42"/>
      <c r="X18" s="44"/>
      <c r="Y18" s="44"/>
      <c r="Z18" s="44"/>
      <c r="AA18" s="44"/>
      <c r="AB18" s="41"/>
      <c r="AC18" s="42">
        <v>0</v>
      </c>
      <c r="AD18" s="17"/>
      <c r="AE18" s="44">
        <v>35</v>
      </c>
      <c r="AF18" s="44"/>
      <c r="AG18" s="44">
        <v>25</v>
      </c>
      <c r="AH18" s="45"/>
      <c r="AI18" s="8" t="s">
        <v>51</v>
      </c>
      <c r="AJ18" s="8" t="s">
        <v>52</v>
      </c>
    </row>
    <row r="19" spans="1:36" ht="24">
      <c r="A19" s="67">
        <v>12</v>
      </c>
      <c r="B19" s="103" t="s">
        <v>103</v>
      </c>
      <c r="C19" s="17"/>
      <c r="D19" s="44"/>
      <c r="E19" s="45"/>
      <c r="F19" s="42">
        <v>1</v>
      </c>
      <c r="G19" s="16"/>
      <c r="H19" s="45"/>
      <c r="I19" s="68">
        <f t="shared" si="0"/>
        <v>1</v>
      </c>
      <c r="J19" s="72">
        <f t="shared" si="1"/>
        <v>0</v>
      </c>
      <c r="K19" s="84">
        <f t="shared" si="2"/>
        <v>0</v>
      </c>
      <c r="L19" s="67">
        <f t="shared" si="3"/>
        <v>1</v>
      </c>
      <c r="M19" s="47"/>
      <c r="N19" s="101" t="s">
        <v>50</v>
      </c>
      <c r="O19" s="98">
        <f t="shared" si="4"/>
        <v>20</v>
      </c>
      <c r="P19" s="56">
        <f t="shared" si="5"/>
        <v>30</v>
      </c>
      <c r="Q19" s="69">
        <f t="shared" si="6"/>
        <v>10</v>
      </c>
      <c r="R19" s="70">
        <f t="shared" si="7"/>
        <v>10</v>
      </c>
      <c r="S19" s="70">
        <f t="shared" si="8"/>
        <v>0</v>
      </c>
      <c r="T19" s="70">
        <f t="shared" si="9"/>
        <v>0</v>
      </c>
      <c r="U19" s="70">
        <f t="shared" si="10"/>
        <v>10</v>
      </c>
      <c r="V19" s="71">
        <f t="shared" si="11"/>
        <v>0</v>
      </c>
      <c r="W19" s="42"/>
      <c r="X19" s="44"/>
      <c r="Y19" s="44"/>
      <c r="Z19" s="44"/>
      <c r="AA19" s="44"/>
      <c r="AB19" s="41"/>
      <c r="AC19" s="42">
        <v>10</v>
      </c>
      <c r="AD19" s="17">
        <v>10</v>
      </c>
      <c r="AE19" s="44"/>
      <c r="AF19" s="44"/>
      <c r="AG19" s="44">
        <v>10</v>
      </c>
      <c r="AH19" s="45"/>
      <c r="AI19" s="8" t="s">
        <v>51</v>
      </c>
      <c r="AJ19" s="8" t="s">
        <v>52</v>
      </c>
    </row>
    <row r="20" spans="1:36" ht="48">
      <c r="A20" s="67">
        <v>13</v>
      </c>
      <c r="B20" s="8" t="s">
        <v>104</v>
      </c>
      <c r="C20" s="17"/>
      <c r="D20" s="44"/>
      <c r="E20" s="45"/>
      <c r="F20" s="42">
        <v>2</v>
      </c>
      <c r="G20" s="16"/>
      <c r="H20" s="45"/>
      <c r="I20" s="68">
        <f t="shared" si="0"/>
        <v>2</v>
      </c>
      <c r="J20" s="72">
        <f t="shared" si="1"/>
        <v>0</v>
      </c>
      <c r="K20" s="84">
        <f t="shared" si="2"/>
        <v>0</v>
      </c>
      <c r="L20" s="67">
        <f t="shared" si="3"/>
        <v>2</v>
      </c>
      <c r="M20" s="47"/>
      <c r="N20" s="101" t="s">
        <v>49</v>
      </c>
      <c r="O20" s="98">
        <f t="shared" si="4"/>
        <v>15</v>
      </c>
      <c r="P20" s="56">
        <f t="shared" si="5"/>
        <v>60</v>
      </c>
      <c r="Q20" s="69">
        <f t="shared" si="6"/>
        <v>0</v>
      </c>
      <c r="R20" s="70">
        <f t="shared" si="7"/>
        <v>15</v>
      </c>
      <c r="S20" s="70">
        <f t="shared" si="8"/>
        <v>0</v>
      </c>
      <c r="T20" s="70">
        <f t="shared" si="9"/>
        <v>0</v>
      </c>
      <c r="U20" s="70">
        <f t="shared" si="10"/>
        <v>45</v>
      </c>
      <c r="V20" s="71">
        <f t="shared" si="11"/>
        <v>0</v>
      </c>
      <c r="W20" s="42"/>
      <c r="X20" s="44"/>
      <c r="Y20" s="44"/>
      <c r="Z20" s="44"/>
      <c r="AA20" s="44"/>
      <c r="AB20" s="41"/>
      <c r="AC20" s="42"/>
      <c r="AD20" s="17">
        <v>15</v>
      </c>
      <c r="AE20" s="44"/>
      <c r="AF20" s="17"/>
      <c r="AG20" s="44">
        <v>45</v>
      </c>
      <c r="AH20" s="45"/>
      <c r="AI20" s="8" t="s">
        <v>51</v>
      </c>
      <c r="AJ20" s="8" t="s">
        <v>52</v>
      </c>
    </row>
    <row r="21" spans="1:36" ht="36">
      <c r="A21" s="67">
        <v>14</v>
      </c>
      <c r="B21" s="8" t="s">
        <v>105</v>
      </c>
      <c r="C21" s="17"/>
      <c r="D21" s="44"/>
      <c r="E21" s="45"/>
      <c r="F21" s="42">
        <v>1</v>
      </c>
      <c r="G21" s="44"/>
      <c r="H21" s="45"/>
      <c r="I21" s="68">
        <f t="shared" si="0"/>
        <v>1</v>
      </c>
      <c r="J21" s="72">
        <f t="shared" si="1"/>
        <v>0</v>
      </c>
      <c r="K21" s="84">
        <f t="shared" si="2"/>
        <v>0</v>
      </c>
      <c r="L21" s="67">
        <f t="shared" si="3"/>
        <v>1</v>
      </c>
      <c r="M21" s="47"/>
      <c r="N21" s="101" t="s">
        <v>49</v>
      </c>
      <c r="O21" s="98">
        <f t="shared" si="4"/>
        <v>20</v>
      </c>
      <c r="P21" s="56">
        <f t="shared" si="5"/>
        <v>30</v>
      </c>
      <c r="Q21" s="69">
        <f t="shared" si="6"/>
        <v>10</v>
      </c>
      <c r="R21" s="70">
        <f t="shared" si="7"/>
        <v>0</v>
      </c>
      <c r="S21" s="70">
        <f t="shared" si="8"/>
        <v>10</v>
      </c>
      <c r="T21" s="70">
        <f t="shared" si="9"/>
        <v>0</v>
      </c>
      <c r="U21" s="70">
        <f t="shared" si="10"/>
        <v>10</v>
      </c>
      <c r="V21" s="71">
        <f t="shared" si="11"/>
        <v>0</v>
      </c>
      <c r="W21" s="42"/>
      <c r="X21" s="17"/>
      <c r="Y21" s="17"/>
      <c r="Z21" s="44"/>
      <c r="AA21" s="44"/>
      <c r="AB21" s="41"/>
      <c r="AC21" s="42">
        <v>10</v>
      </c>
      <c r="AD21" s="17"/>
      <c r="AE21" s="17">
        <v>10</v>
      </c>
      <c r="AF21" s="17"/>
      <c r="AG21" s="44">
        <v>10</v>
      </c>
      <c r="AH21" s="45"/>
      <c r="AI21" s="8" t="s">
        <v>119</v>
      </c>
      <c r="AJ21" s="8" t="s">
        <v>120</v>
      </c>
    </row>
    <row r="22" spans="1:36" ht="36">
      <c r="A22" s="67">
        <v>15</v>
      </c>
      <c r="B22" s="8" t="s">
        <v>106</v>
      </c>
      <c r="C22" s="17"/>
      <c r="D22" s="44"/>
      <c r="E22" s="45"/>
      <c r="F22" s="42">
        <v>1</v>
      </c>
      <c r="G22" s="16"/>
      <c r="H22" s="45"/>
      <c r="I22" s="68">
        <f t="shared" si="0"/>
        <v>1</v>
      </c>
      <c r="J22" s="72">
        <f t="shared" si="1"/>
        <v>0</v>
      </c>
      <c r="K22" s="84">
        <f t="shared" si="2"/>
        <v>0</v>
      </c>
      <c r="L22" s="67">
        <f t="shared" si="3"/>
        <v>1</v>
      </c>
      <c r="M22" s="47"/>
      <c r="N22" s="101" t="s">
        <v>49</v>
      </c>
      <c r="O22" s="98">
        <f t="shared" si="4"/>
        <v>15</v>
      </c>
      <c r="P22" s="56">
        <f t="shared" si="5"/>
        <v>30</v>
      </c>
      <c r="Q22" s="69">
        <f t="shared" si="6"/>
        <v>0</v>
      </c>
      <c r="R22" s="70">
        <f t="shared" si="7"/>
        <v>15</v>
      </c>
      <c r="S22" s="70">
        <f t="shared" si="8"/>
        <v>0</v>
      </c>
      <c r="T22" s="70">
        <f t="shared" si="9"/>
        <v>0</v>
      </c>
      <c r="U22" s="70">
        <f t="shared" si="10"/>
        <v>15</v>
      </c>
      <c r="V22" s="71">
        <f t="shared" si="11"/>
        <v>0</v>
      </c>
      <c r="W22" s="42"/>
      <c r="X22" s="17"/>
      <c r="Y22" s="17"/>
      <c r="Z22" s="44"/>
      <c r="AA22" s="44"/>
      <c r="AB22" s="41"/>
      <c r="AC22" s="42"/>
      <c r="AD22" s="17">
        <v>15</v>
      </c>
      <c r="AE22" s="17"/>
      <c r="AF22" s="17"/>
      <c r="AG22" s="44">
        <v>15</v>
      </c>
      <c r="AH22" s="45"/>
      <c r="AI22" s="8" t="s">
        <v>51</v>
      </c>
      <c r="AJ22" s="46" t="s">
        <v>52</v>
      </c>
    </row>
    <row r="23" spans="1:36" ht="84">
      <c r="A23" s="67">
        <v>16</v>
      </c>
      <c r="B23" s="8" t="s">
        <v>107</v>
      </c>
      <c r="C23" s="42"/>
      <c r="D23" s="44"/>
      <c r="E23" s="45"/>
      <c r="F23" s="42">
        <v>2</v>
      </c>
      <c r="G23" s="16"/>
      <c r="H23" s="41"/>
      <c r="I23" s="68">
        <f t="shared" si="0"/>
        <v>2</v>
      </c>
      <c r="J23" s="72">
        <f t="shared" si="1"/>
        <v>0</v>
      </c>
      <c r="K23" s="84">
        <f t="shared" si="2"/>
        <v>0</v>
      </c>
      <c r="L23" s="67">
        <f t="shared" si="3"/>
        <v>2</v>
      </c>
      <c r="M23" s="78"/>
      <c r="N23" s="101" t="s">
        <v>49</v>
      </c>
      <c r="O23" s="98">
        <f t="shared" si="4"/>
        <v>20</v>
      </c>
      <c r="P23" s="56">
        <f t="shared" si="5"/>
        <v>60</v>
      </c>
      <c r="Q23" s="69">
        <f t="shared" si="6"/>
        <v>5</v>
      </c>
      <c r="R23" s="70">
        <f t="shared" si="7"/>
        <v>15</v>
      </c>
      <c r="S23" s="70">
        <f t="shared" si="8"/>
        <v>0</v>
      </c>
      <c r="T23" s="70">
        <f t="shared" si="9"/>
        <v>0</v>
      </c>
      <c r="U23" s="70">
        <f t="shared" si="10"/>
        <v>40</v>
      </c>
      <c r="V23" s="71">
        <f t="shared" si="11"/>
        <v>0</v>
      </c>
      <c r="W23" s="42"/>
      <c r="X23" s="44"/>
      <c r="Y23" s="44"/>
      <c r="Z23" s="44"/>
      <c r="AA23" s="44"/>
      <c r="AB23" s="41"/>
      <c r="AC23" s="42">
        <v>5</v>
      </c>
      <c r="AD23" s="17">
        <v>15</v>
      </c>
      <c r="AE23" s="17"/>
      <c r="AF23" s="17"/>
      <c r="AG23" s="44">
        <v>40</v>
      </c>
      <c r="AH23" s="45"/>
      <c r="AI23" s="8" t="s">
        <v>51</v>
      </c>
      <c r="AJ23" s="46" t="s">
        <v>52</v>
      </c>
    </row>
    <row r="24" spans="1:36" ht="24">
      <c r="A24" s="67">
        <v>17</v>
      </c>
      <c r="B24" s="8" t="s">
        <v>108</v>
      </c>
      <c r="C24" s="17">
        <v>2</v>
      </c>
      <c r="D24" s="44"/>
      <c r="E24" s="45"/>
      <c r="F24" s="42"/>
      <c r="G24" s="45"/>
      <c r="H24" s="41"/>
      <c r="I24" s="68">
        <f t="shared" si="0"/>
        <v>2</v>
      </c>
      <c r="J24" s="72">
        <f t="shared" si="1"/>
        <v>0</v>
      </c>
      <c r="K24" s="84">
        <f t="shared" si="2"/>
        <v>0</v>
      </c>
      <c r="L24" s="67">
        <f t="shared" si="3"/>
        <v>2</v>
      </c>
      <c r="M24" s="47" t="s">
        <v>49</v>
      </c>
      <c r="N24" s="101"/>
      <c r="O24" s="98">
        <f t="shared" si="4"/>
        <v>35</v>
      </c>
      <c r="P24" s="56">
        <f t="shared" si="5"/>
        <v>60</v>
      </c>
      <c r="Q24" s="69">
        <f t="shared" si="6"/>
        <v>15</v>
      </c>
      <c r="R24" s="70">
        <f t="shared" si="7"/>
        <v>20</v>
      </c>
      <c r="S24" s="70">
        <f t="shared" si="8"/>
        <v>0</v>
      </c>
      <c r="T24" s="70">
        <f t="shared" si="9"/>
        <v>0</v>
      </c>
      <c r="U24" s="70">
        <f t="shared" si="10"/>
        <v>25</v>
      </c>
      <c r="V24" s="71">
        <f t="shared" si="11"/>
        <v>0</v>
      </c>
      <c r="W24" s="42">
        <v>15</v>
      </c>
      <c r="X24" s="44">
        <v>20</v>
      </c>
      <c r="Y24" s="44"/>
      <c r="Z24" s="44"/>
      <c r="AA24" s="44">
        <v>25</v>
      </c>
      <c r="AB24" s="41"/>
      <c r="AC24" s="42"/>
      <c r="AD24" s="17"/>
      <c r="AE24" s="17"/>
      <c r="AF24" s="17"/>
      <c r="AG24" s="44"/>
      <c r="AH24" s="45"/>
      <c r="AI24" s="48" t="s">
        <v>51</v>
      </c>
      <c r="AJ24" s="26" t="s">
        <v>52</v>
      </c>
    </row>
    <row r="25" spans="1:36" ht="29.25" customHeight="1">
      <c r="A25" s="67">
        <v>18</v>
      </c>
      <c r="B25" s="8" t="s">
        <v>109</v>
      </c>
      <c r="C25" s="17"/>
      <c r="D25" s="44"/>
      <c r="E25" s="45"/>
      <c r="F25" s="42">
        <v>1</v>
      </c>
      <c r="G25" s="44"/>
      <c r="H25" s="41"/>
      <c r="I25" s="68">
        <f t="shared" si="0"/>
        <v>1</v>
      </c>
      <c r="J25" s="72">
        <f t="shared" si="1"/>
        <v>0</v>
      </c>
      <c r="K25" s="84">
        <f t="shared" si="2"/>
        <v>0</v>
      </c>
      <c r="L25" s="67">
        <f t="shared" si="3"/>
        <v>1</v>
      </c>
      <c r="M25" s="49"/>
      <c r="N25" s="101" t="s">
        <v>49</v>
      </c>
      <c r="O25" s="98">
        <f t="shared" si="4"/>
        <v>20</v>
      </c>
      <c r="P25" s="56">
        <f t="shared" si="5"/>
        <v>30</v>
      </c>
      <c r="Q25" s="69">
        <f t="shared" si="6"/>
        <v>0</v>
      </c>
      <c r="R25" s="70">
        <f t="shared" si="7"/>
        <v>20</v>
      </c>
      <c r="S25" s="70">
        <f t="shared" si="8"/>
        <v>0</v>
      </c>
      <c r="T25" s="70">
        <f t="shared" si="9"/>
        <v>0</v>
      </c>
      <c r="U25" s="70">
        <f t="shared" si="10"/>
        <v>10</v>
      </c>
      <c r="V25" s="71">
        <f t="shared" si="11"/>
        <v>0</v>
      </c>
      <c r="W25" s="42"/>
      <c r="X25" s="44"/>
      <c r="Y25" s="44"/>
      <c r="Z25" s="44"/>
      <c r="AA25" s="44"/>
      <c r="AB25" s="41"/>
      <c r="AC25" s="42"/>
      <c r="AD25" s="17">
        <v>20</v>
      </c>
      <c r="AE25" s="17"/>
      <c r="AF25" s="17"/>
      <c r="AG25" s="44">
        <v>10</v>
      </c>
      <c r="AH25" s="45"/>
      <c r="AI25" s="8" t="s">
        <v>121</v>
      </c>
      <c r="AJ25" s="46"/>
    </row>
    <row r="26" spans="1:36" ht="12.75">
      <c r="A26" s="67">
        <v>19</v>
      </c>
      <c r="B26" s="104" t="s">
        <v>110</v>
      </c>
      <c r="C26" s="17"/>
      <c r="D26" s="44"/>
      <c r="E26" s="45"/>
      <c r="F26" s="42">
        <v>20</v>
      </c>
      <c r="G26" s="44"/>
      <c r="H26" s="41"/>
      <c r="I26" s="68">
        <f t="shared" si="0"/>
        <v>20</v>
      </c>
      <c r="J26" s="72">
        <f t="shared" si="1"/>
        <v>0</v>
      </c>
      <c r="K26" s="84">
        <f t="shared" si="2"/>
        <v>0</v>
      </c>
      <c r="L26" s="67">
        <f t="shared" si="3"/>
        <v>20</v>
      </c>
      <c r="M26" s="47"/>
      <c r="N26" s="101" t="s">
        <v>50</v>
      </c>
      <c r="O26" s="98">
        <f t="shared" si="4"/>
        <v>0</v>
      </c>
      <c r="P26" s="56">
        <f t="shared" si="5"/>
        <v>600</v>
      </c>
      <c r="Q26" s="69">
        <f t="shared" si="6"/>
        <v>0</v>
      </c>
      <c r="R26" s="70">
        <f t="shared" si="7"/>
        <v>0</v>
      </c>
      <c r="S26" s="70">
        <f t="shared" si="8"/>
        <v>0</v>
      </c>
      <c r="T26" s="70">
        <f t="shared" si="9"/>
        <v>0</v>
      </c>
      <c r="U26" s="70">
        <f t="shared" si="10"/>
        <v>600</v>
      </c>
      <c r="V26" s="71">
        <f t="shared" si="11"/>
        <v>0</v>
      </c>
      <c r="W26" s="42"/>
      <c r="X26" s="44"/>
      <c r="Y26" s="44"/>
      <c r="Z26" s="44"/>
      <c r="AA26" s="44"/>
      <c r="AB26" s="41"/>
      <c r="AC26" s="42"/>
      <c r="AD26" s="17"/>
      <c r="AE26" s="17"/>
      <c r="AF26" s="17"/>
      <c r="AG26" s="44">
        <v>600</v>
      </c>
      <c r="AH26" s="45"/>
      <c r="AI26" s="8"/>
      <c r="AJ26" s="50"/>
    </row>
    <row r="27" spans="1:36" ht="60.75" thickBot="1">
      <c r="A27" s="67">
        <v>20</v>
      </c>
      <c r="B27" s="99" t="s">
        <v>125</v>
      </c>
      <c r="C27" s="42"/>
      <c r="D27" s="44"/>
      <c r="E27" s="45"/>
      <c r="F27" s="42"/>
      <c r="G27" s="16"/>
      <c r="H27" s="41"/>
      <c r="I27" s="68">
        <f t="shared" si="0"/>
        <v>0</v>
      </c>
      <c r="J27" s="72">
        <f t="shared" si="1"/>
        <v>0</v>
      </c>
      <c r="K27" s="84">
        <f t="shared" si="2"/>
        <v>0</v>
      </c>
      <c r="L27" s="67">
        <f t="shared" si="3"/>
        <v>0</v>
      </c>
      <c r="M27" s="47"/>
      <c r="N27" s="51"/>
      <c r="O27" s="98">
        <f t="shared" si="4"/>
        <v>0</v>
      </c>
      <c r="P27" s="56">
        <f t="shared" si="5"/>
        <v>0</v>
      </c>
      <c r="Q27" s="69">
        <f t="shared" si="6"/>
        <v>0</v>
      </c>
      <c r="R27" s="70">
        <f t="shared" si="7"/>
        <v>0</v>
      </c>
      <c r="S27" s="70">
        <f t="shared" si="8"/>
        <v>0</v>
      </c>
      <c r="T27" s="70">
        <f t="shared" si="9"/>
        <v>0</v>
      </c>
      <c r="U27" s="70">
        <f t="shared" si="10"/>
        <v>0</v>
      </c>
      <c r="V27" s="71">
        <f t="shared" si="11"/>
        <v>0</v>
      </c>
      <c r="W27" s="42"/>
      <c r="X27" s="44"/>
      <c r="Y27" s="44"/>
      <c r="Z27" s="44"/>
      <c r="AA27" s="44"/>
      <c r="AB27" s="41"/>
      <c r="AC27" s="42"/>
      <c r="AD27" s="17"/>
      <c r="AE27" s="17"/>
      <c r="AF27" s="17"/>
      <c r="AG27" s="44"/>
      <c r="AH27" s="45"/>
      <c r="AI27" s="8"/>
      <c r="AJ27" s="8"/>
    </row>
    <row r="28" spans="1:36" s="7" customFormat="1" ht="12.75" customHeight="1" thickBot="1">
      <c r="A28" s="174" t="s">
        <v>6</v>
      </c>
      <c r="B28" s="175"/>
      <c r="C28" s="30">
        <f aca="true" t="shared" si="12" ref="C28:L28">SUM(C8:C27)</f>
        <v>19</v>
      </c>
      <c r="D28" s="31">
        <f t="shared" si="12"/>
        <v>11</v>
      </c>
      <c r="E28" s="29">
        <f t="shared" si="12"/>
        <v>0</v>
      </c>
      <c r="F28" s="30">
        <f t="shared" si="12"/>
        <v>30</v>
      </c>
      <c r="G28" s="31">
        <f t="shared" si="12"/>
        <v>0</v>
      </c>
      <c r="H28" s="29">
        <f t="shared" si="12"/>
        <v>0</v>
      </c>
      <c r="I28" s="85">
        <f t="shared" si="12"/>
        <v>49</v>
      </c>
      <c r="J28" s="86">
        <f t="shared" si="12"/>
        <v>11</v>
      </c>
      <c r="K28" s="87">
        <f t="shared" si="12"/>
        <v>0</v>
      </c>
      <c r="L28" s="9">
        <f t="shared" si="12"/>
        <v>60</v>
      </c>
      <c r="M28" s="74">
        <f>COUNTIF(M8:M27,"EGZ")</f>
        <v>4</v>
      </c>
      <c r="N28" s="73">
        <f>COUNTIF(N8:N27,"EGZ")</f>
        <v>2</v>
      </c>
      <c r="O28" s="94">
        <f aca="true" t="shared" si="13" ref="O28:AH28">SUM(O8:O27)</f>
        <v>530</v>
      </c>
      <c r="P28" s="9">
        <f t="shared" si="13"/>
        <v>1800</v>
      </c>
      <c r="Q28" s="73">
        <f t="shared" si="13"/>
        <v>105</v>
      </c>
      <c r="R28" s="74">
        <f t="shared" si="13"/>
        <v>220</v>
      </c>
      <c r="S28" s="74">
        <f t="shared" si="13"/>
        <v>75</v>
      </c>
      <c r="T28" s="74">
        <f t="shared" si="13"/>
        <v>130</v>
      </c>
      <c r="U28" s="74">
        <f t="shared" si="13"/>
        <v>1270</v>
      </c>
      <c r="V28" s="75">
        <f t="shared" si="13"/>
        <v>0</v>
      </c>
      <c r="W28" s="75">
        <f t="shared" si="13"/>
        <v>80</v>
      </c>
      <c r="X28" s="75">
        <f t="shared" si="13"/>
        <v>145</v>
      </c>
      <c r="Y28" s="75">
        <f t="shared" si="13"/>
        <v>30</v>
      </c>
      <c r="Z28" s="75">
        <f t="shared" si="13"/>
        <v>130</v>
      </c>
      <c r="AA28" s="75">
        <f t="shared" si="13"/>
        <v>515</v>
      </c>
      <c r="AB28" s="75">
        <f t="shared" si="13"/>
        <v>0</v>
      </c>
      <c r="AC28" s="75">
        <f t="shared" si="13"/>
        <v>25</v>
      </c>
      <c r="AD28" s="75">
        <f t="shared" si="13"/>
        <v>75</v>
      </c>
      <c r="AE28" s="75">
        <f t="shared" si="13"/>
        <v>45</v>
      </c>
      <c r="AF28" s="75">
        <f t="shared" si="13"/>
        <v>0</v>
      </c>
      <c r="AG28" s="75">
        <f t="shared" si="13"/>
        <v>755</v>
      </c>
      <c r="AH28" s="75">
        <f t="shared" si="13"/>
        <v>0</v>
      </c>
      <c r="AI28" s="76"/>
      <c r="AJ28" s="77"/>
    </row>
    <row r="29" spans="1:36" s="7" customFormat="1" ht="12.75" customHeight="1" thickBot="1">
      <c r="A29" s="2"/>
      <c r="B29" s="9" t="s">
        <v>33</v>
      </c>
      <c r="C29" s="128">
        <f>SUM(C28:E28)</f>
        <v>30</v>
      </c>
      <c r="D29" s="129"/>
      <c r="E29" s="131"/>
      <c r="F29" s="128">
        <f>SUM(F28:H28)</f>
        <v>30</v>
      </c>
      <c r="G29" s="129"/>
      <c r="H29" s="129"/>
      <c r="I29" s="88"/>
      <c r="J29" s="213" t="s">
        <v>42</v>
      </c>
      <c r="K29" s="214"/>
      <c r="L29" s="215"/>
      <c r="M29" s="216" t="s">
        <v>43</v>
      </c>
      <c r="N29" s="217"/>
      <c r="O29" s="96"/>
      <c r="P29" s="22"/>
      <c r="Q29" s="198">
        <f>W29+AC29</f>
        <v>530</v>
      </c>
      <c r="R29" s="199"/>
      <c r="S29" s="199"/>
      <c r="T29" s="200"/>
      <c r="U29" s="196">
        <f>AA29+AG29</f>
        <v>1270</v>
      </c>
      <c r="V29" s="204"/>
      <c r="W29" s="201">
        <f>SUM(W28:Z28)</f>
        <v>385</v>
      </c>
      <c r="X29" s="202"/>
      <c r="Y29" s="202"/>
      <c r="Z29" s="203"/>
      <c r="AA29" s="128">
        <f>SUM(AA28:AB28)</f>
        <v>515</v>
      </c>
      <c r="AB29" s="179"/>
      <c r="AC29" s="201">
        <f>SUM(AC28:AF28)</f>
        <v>145</v>
      </c>
      <c r="AD29" s="202"/>
      <c r="AE29" s="202"/>
      <c r="AF29" s="203"/>
      <c r="AG29" s="128">
        <f>SUM(AG28:AH28)</f>
        <v>755</v>
      </c>
      <c r="AH29" s="179"/>
      <c r="AI29" s="23"/>
      <c r="AJ29" s="24"/>
    </row>
    <row r="30" spans="1:36" s="7" customFormat="1" ht="12.75" customHeight="1" thickBot="1">
      <c r="A30" s="2"/>
      <c r="B30" s="83"/>
      <c r="C30" s="83"/>
      <c r="D30" s="83"/>
      <c r="E30" s="89"/>
      <c r="F30" s="83"/>
      <c r="G30" s="83"/>
      <c r="H30" s="83"/>
      <c r="I30" s="2"/>
      <c r="J30" s="205" t="s">
        <v>40</v>
      </c>
      <c r="K30" s="206"/>
      <c r="L30" s="206"/>
      <c r="M30" s="206"/>
      <c r="N30" s="207"/>
      <c r="O30" s="95"/>
      <c r="P30" s="22"/>
      <c r="Q30" s="196">
        <f>W30+AC30</f>
        <v>1800</v>
      </c>
      <c r="R30" s="197"/>
      <c r="S30" s="197"/>
      <c r="T30" s="197"/>
      <c r="U30" s="197"/>
      <c r="V30" s="131"/>
      <c r="W30" s="128">
        <f>W29+AA29</f>
        <v>900</v>
      </c>
      <c r="X30" s="197"/>
      <c r="Y30" s="197"/>
      <c r="Z30" s="197"/>
      <c r="AA30" s="197"/>
      <c r="AB30" s="131"/>
      <c r="AC30" s="128">
        <f>AC29+AG29</f>
        <v>900</v>
      </c>
      <c r="AD30" s="129"/>
      <c r="AE30" s="129"/>
      <c r="AF30" s="129"/>
      <c r="AG30" s="129"/>
      <c r="AH30" s="179"/>
      <c r="AI30" s="23"/>
      <c r="AJ30" s="24"/>
    </row>
    <row r="31" spans="1:36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2"/>
      <c r="N31" s="22"/>
      <c r="O31" s="22"/>
      <c r="P31" s="22"/>
      <c r="Q31" s="27"/>
      <c r="R31" s="27"/>
      <c r="S31" s="27"/>
      <c r="T31" s="27"/>
      <c r="U31" s="27"/>
      <c r="V31" s="28"/>
      <c r="W31" s="2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3"/>
      <c r="AJ31" s="24"/>
    </row>
    <row r="32" spans="1:36" ht="12.75" customHeight="1">
      <c r="A32" s="219" t="s">
        <v>26</v>
      </c>
      <c r="B32" s="220"/>
      <c r="C32" s="221" t="s">
        <v>27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146"/>
      <c r="W32" s="38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ht="12.75">
      <c r="A33" s="218" t="s">
        <v>45</v>
      </c>
      <c r="B33" s="141"/>
      <c r="C33" s="141" t="s">
        <v>8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79" t="s">
        <v>29</v>
      </c>
      <c r="S33" s="32"/>
      <c r="T33" s="32"/>
      <c r="U33" s="32"/>
      <c r="V33" s="33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ht="12.75">
      <c r="A34" s="140" t="s">
        <v>37</v>
      </c>
      <c r="B34" s="139"/>
      <c r="C34" s="141" t="s">
        <v>9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34" t="s">
        <v>16</v>
      </c>
      <c r="S34" s="32"/>
      <c r="T34" s="32"/>
      <c r="U34" s="33"/>
      <c r="V34" s="82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6" ht="13.5" thickBot="1">
      <c r="A35" s="140"/>
      <c r="B35" s="139"/>
      <c r="C35" s="139" t="s">
        <v>12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80" t="s">
        <v>44</v>
      </c>
      <c r="S35" s="35"/>
      <c r="T35" s="35"/>
      <c r="U35" s="36"/>
      <c r="V35" s="81"/>
      <c r="W35" s="38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ht="13.5" thickBot="1">
      <c r="A36" s="208"/>
      <c r="B36" s="209"/>
      <c r="C36" s="210" t="s">
        <v>41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2"/>
      <c r="R36" s="93"/>
      <c r="S36" s="91"/>
      <c r="T36" s="91"/>
      <c r="U36" s="91"/>
      <c r="V36" s="9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22" ht="12.75">
      <c r="A37" s="137" t="s">
        <v>22</v>
      </c>
      <c r="B37" s="138"/>
      <c r="C37" s="142" t="s">
        <v>20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4"/>
      <c r="N37" s="142" t="s">
        <v>21</v>
      </c>
      <c r="O37" s="143"/>
      <c r="P37" s="145"/>
      <c r="Q37" s="146"/>
      <c r="R37" s="92"/>
      <c r="V37" s="3"/>
    </row>
    <row r="38" spans="1:22" ht="12.75">
      <c r="A38" s="182" t="s">
        <v>17</v>
      </c>
      <c r="B38" s="183"/>
      <c r="C38" s="147">
        <v>15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147">
        <v>15</v>
      </c>
      <c r="O38" s="148"/>
      <c r="P38" s="148"/>
      <c r="Q38" s="150"/>
      <c r="R38" s="4"/>
      <c r="V38" s="5"/>
    </row>
    <row r="39" spans="1:22" ht="12.75">
      <c r="A39" s="182" t="s">
        <v>18</v>
      </c>
      <c r="B39" s="183"/>
      <c r="C39" s="147">
        <v>15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7">
        <v>15</v>
      </c>
      <c r="O39" s="148"/>
      <c r="P39" s="148"/>
      <c r="Q39" s="150"/>
      <c r="R39" s="4"/>
      <c r="V39" s="5"/>
    </row>
    <row r="40" spans="1:22" ht="13.5" thickBot="1">
      <c r="A40" s="180" t="s">
        <v>19</v>
      </c>
      <c r="B40" s="181"/>
      <c r="C40" s="151">
        <v>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3"/>
      <c r="N40" s="151">
        <v>0</v>
      </c>
      <c r="O40" s="152"/>
      <c r="P40" s="152"/>
      <c r="Q40" s="184"/>
      <c r="R40" s="4"/>
      <c r="V40" s="5"/>
    </row>
    <row r="41" ht="12.75">
      <c r="V41" s="6"/>
    </row>
  </sheetData>
  <sheetProtection/>
  <mergeCells count="62">
    <mergeCell ref="A1:B1"/>
    <mergeCell ref="W6:AB6"/>
    <mergeCell ref="F29:H29"/>
    <mergeCell ref="M6:N6"/>
    <mergeCell ref="A2:AH2"/>
    <mergeCell ref="C29:E29"/>
    <mergeCell ref="C6:E6"/>
    <mergeCell ref="C4:L4"/>
    <mergeCell ref="I5:L5"/>
    <mergeCell ref="L6:L7"/>
    <mergeCell ref="A37:B37"/>
    <mergeCell ref="C35:Q35"/>
    <mergeCell ref="A35:B35"/>
    <mergeCell ref="A34:B34"/>
    <mergeCell ref="C34:Q34"/>
    <mergeCell ref="C37:M37"/>
    <mergeCell ref="N37:Q37"/>
    <mergeCell ref="C39:M39"/>
    <mergeCell ref="N38:Q38"/>
    <mergeCell ref="C40:M40"/>
    <mergeCell ref="A3:AH3"/>
    <mergeCell ref="Q4:V6"/>
    <mergeCell ref="M4:N5"/>
    <mergeCell ref="P4:P7"/>
    <mergeCell ref="I6:I7"/>
    <mergeCell ref="J6:J7"/>
    <mergeCell ref="B4:B7"/>
    <mergeCell ref="A28:B28"/>
    <mergeCell ref="A4:A7"/>
    <mergeCell ref="C5:H5"/>
    <mergeCell ref="A40:B40"/>
    <mergeCell ref="A39:B39"/>
    <mergeCell ref="A38:B38"/>
    <mergeCell ref="C38:M38"/>
    <mergeCell ref="C33:Q33"/>
    <mergeCell ref="N40:Q40"/>
    <mergeCell ref="N39:Q39"/>
    <mergeCell ref="F6:H6"/>
    <mergeCell ref="AJ4:AJ7"/>
    <mergeCell ref="AI4:AI7"/>
    <mergeCell ref="AC6:AH6"/>
    <mergeCell ref="W4:AB5"/>
    <mergeCell ref="AC4:AH5"/>
    <mergeCell ref="K6:K7"/>
    <mergeCell ref="O4:O7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J30:N30"/>
    <mergeCell ref="A36:B36"/>
    <mergeCell ref="C36:Q36"/>
    <mergeCell ref="J29:L29"/>
    <mergeCell ref="M29:N29"/>
    <mergeCell ref="A33:B33"/>
    <mergeCell ref="A32:B32"/>
    <mergeCell ref="C32:V32"/>
  </mergeCells>
  <printOptions horizontalCentered="1"/>
  <pageMargins left="0.25" right="0.25" top="0.23" bottom="0.24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Basia</cp:lastModifiedBy>
  <cp:lastPrinted>2013-04-16T09:29:32Z</cp:lastPrinted>
  <dcterms:created xsi:type="dcterms:W3CDTF">1997-02-26T13:46:56Z</dcterms:created>
  <dcterms:modified xsi:type="dcterms:W3CDTF">2013-04-19T08:23:13Z</dcterms:modified>
  <cp:category/>
  <cp:version/>
  <cp:contentType/>
  <cp:contentStatus/>
</cp:coreProperties>
</file>