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925" tabRatio="639" activeTab="0"/>
  </bookViews>
  <sheets>
    <sheet name="I rok " sheetId="1" r:id="rId1"/>
    <sheet name="II  rok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<sst xmlns="http://schemas.openxmlformats.org/spreadsheetml/2006/main" count="294" uniqueCount="126">
  <si>
    <t>Lp</t>
  </si>
  <si>
    <t>NAZWA PRZEDMIOTU</t>
  </si>
  <si>
    <t>ECTS</t>
  </si>
  <si>
    <t>FORMA                  ZALICZENIA</t>
  </si>
  <si>
    <t>Razem
do pensum</t>
  </si>
  <si>
    <t>Razem ogółem</t>
  </si>
  <si>
    <t>Suma godzin w roku</t>
  </si>
  <si>
    <t>SEMESTR I</t>
  </si>
  <si>
    <t>SEMESTR II</t>
  </si>
  <si>
    <t>Jednostka prowadząca przedmiot</t>
  </si>
  <si>
    <t>Semestr</t>
  </si>
  <si>
    <t>Razem</t>
  </si>
  <si>
    <t>I</t>
  </si>
  <si>
    <t>II</t>
  </si>
  <si>
    <t>T</t>
  </si>
  <si>
    <t>ZP</t>
  </si>
  <si>
    <t>PZ</t>
  </si>
  <si>
    <t>Ogółem</t>
  </si>
  <si>
    <t>semestr</t>
  </si>
  <si>
    <t>liczba godzin</t>
  </si>
  <si>
    <t>W</t>
  </si>
  <si>
    <t>S</t>
  </si>
  <si>
    <t>Ćw</t>
  </si>
  <si>
    <t>BN</t>
  </si>
  <si>
    <t>Zakład Zdrowia Publicznego</t>
  </si>
  <si>
    <t>Język angielski specjalistyczny</t>
  </si>
  <si>
    <t>Studium Języków Obcych</t>
  </si>
  <si>
    <t xml:space="preserve">SUMA    GODZIN   </t>
  </si>
  <si>
    <t>RAZEM</t>
  </si>
  <si>
    <t>Godz. do pensum</t>
  </si>
  <si>
    <t>Godz. ogółem</t>
  </si>
  <si>
    <t>Forma zaliczenia</t>
  </si>
  <si>
    <t>Forma zajęć</t>
  </si>
  <si>
    <r>
      <t>EGZ</t>
    </r>
    <r>
      <rPr>
        <sz val="10"/>
        <rFont val="Times New Roman"/>
        <family val="1"/>
      </rPr>
      <t>-egzamin</t>
    </r>
  </si>
  <si>
    <r>
      <t>W</t>
    </r>
    <r>
      <rPr>
        <sz val="10"/>
        <rFont val="Times New Roman"/>
        <family val="1"/>
      </rPr>
      <t>-wykłady</t>
    </r>
  </si>
  <si>
    <r>
      <t>BN</t>
    </r>
    <r>
      <rPr>
        <sz val="10"/>
        <rFont val="Times New Roman"/>
        <family val="1"/>
      </rPr>
      <t>-bez nauczyciela</t>
    </r>
  </si>
  <si>
    <r>
      <t>ZAL</t>
    </r>
    <r>
      <rPr>
        <sz val="10"/>
        <rFont val="Times New Roman"/>
        <family val="1"/>
      </rPr>
      <t>-zaliczenie</t>
    </r>
  </si>
  <si>
    <r>
      <t>S</t>
    </r>
    <r>
      <rPr>
        <sz val="10"/>
        <rFont val="Times New Roman"/>
        <family val="1"/>
      </rPr>
      <t>-seminaria</t>
    </r>
  </si>
  <si>
    <r>
      <t>ZP</t>
    </r>
    <r>
      <rPr>
        <sz val="10"/>
        <rFont val="Times New Roman"/>
        <family val="1"/>
      </rPr>
      <t>-zajęcia praktyczne</t>
    </r>
  </si>
  <si>
    <r>
      <t>Ćw</t>
    </r>
    <r>
      <rPr>
        <sz val="10"/>
        <rFont val="Times New Roman"/>
        <family val="1"/>
      </rPr>
      <t>-ćwiczenia</t>
    </r>
  </si>
  <si>
    <r>
      <t>PZ</t>
    </r>
    <r>
      <rPr>
        <sz val="10"/>
        <rFont val="Times New Roman"/>
        <family val="1"/>
      </rPr>
      <t>-praktyka zawodowa</t>
    </r>
  </si>
  <si>
    <r>
      <t>T-</t>
    </r>
    <r>
      <rPr>
        <sz val="10"/>
        <rFont val="Times New Roman"/>
        <family val="1"/>
      </rPr>
      <t>zajęcia teoretyczne</t>
    </r>
  </si>
  <si>
    <t>Przedmiot do wyboru A</t>
  </si>
  <si>
    <t>Przedmiot do wyboru B</t>
  </si>
  <si>
    <t>Zakład Higieny, Epidemiologii i Ergonomii</t>
  </si>
  <si>
    <t>Ubezpieczenia zdrowotne</t>
  </si>
  <si>
    <t>Zakład Prawa Medycznego i Deontologii Lekarskiej</t>
  </si>
  <si>
    <t>Zakład Medycyny Populacyjnej i Prewencji Chorób Cywilizacyjnych</t>
  </si>
  <si>
    <t>Godz. pozostałe</t>
  </si>
  <si>
    <t>Psychologia zdrowia</t>
  </si>
  <si>
    <t>Ekonomia</t>
  </si>
  <si>
    <t>Zamówienia publiczne</t>
  </si>
  <si>
    <t>EGZ</t>
  </si>
  <si>
    <t>ZAL</t>
  </si>
  <si>
    <t>Metodologia badań naukowych</t>
  </si>
  <si>
    <t xml:space="preserve">STUDIA II STOPNIA  STACJONARNE  </t>
  </si>
  <si>
    <t>Organizacja i zarządzanie w ochronie zdrowia</t>
  </si>
  <si>
    <t>Prawo zdrowia publicznego</t>
  </si>
  <si>
    <t>Promocja zdrowia oparta na dowodach naukowych</t>
  </si>
  <si>
    <t>Zakład Zintegrowanej Opieki Medycznej</t>
  </si>
  <si>
    <t>Szkolenie BHP (4 godz.)</t>
  </si>
  <si>
    <t>Ubezpieczenia społeczne i prawo pracy</t>
  </si>
  <si>
    <t>Socjologia zdrowia</t>
  </si>
  <si>
    <t xml:space="preserve">Szacowanie potrzeb zdrowotnych </t>
  </si>
  <si>
    <t>Ochrona zdrowia w środowisku pracy</t>
  </si>
  <si>
    <t>Prawo umów</t>
  </si>
  <si>
    <t>Marketing społeczny w ochronie zdrowia</t>
  </si>
  <si>
    <t>Zawieranie umów na świadczenia zdrowotne</t>
  </si>
  <si>
    <t>Zasoby ludzkie w ochronie zdrowia</t>
  </si>
  <si>
    <t>Polityka lekowa</t>
  </si>
  <si>
    <t>Nadzór w ochronie zdrowia</t>
  </si>
  <si>
    <t>Seminarium magisterskie</t>
  </si>
  <si>
    <t>Zakład Psychologii i Filozofii</t>
  </si>
  <si>
    <t>Organizacje pozarządowe w ochronie zdrowia</t>
  </si>
  <si>
    <t>Komunikacja interpersonalna</t>
  </si>
  <si>
    <t>Polityka społeczna i zdrowotna</t>
  </si>
  <si>
    <t>System zarządzania kryzysowego</t>
  </si>
  <si>
    <t>Ekonomika zdrowia i finansowanie w ochronie zdrowia</t>
  </si>
  <si>
    <t>Cyberbezpieczeństwo i komunikacja w sytuacjach kryzysowych</t>
  </si>
  <si>
    <t>Budżetowanie i controlling w ochronie zdrowia</t>
  </si>
  <si>
    <t>Analiza danych</t>
  </si>
  <si>
    <t>Edukacja zdrowotna i modelowanie zachowań prozdrowotnych</t>
  </si>
  <si>
    <t>Zarządzanie promocją zdrowia</t>
  </si>
  <si>
    <t>Epidemiologia chorób cywilizacyjnych</t>
  </si>
  <si>
    <t>Analiza badań epidemiologicznych</t>
  </si>
  <si>
    <t>Formy opieki zdrowotnej</t>
  </si>
  <si>
    <t>Komunikacja społeczna</t>
  </si>
  <si>
    <t>Wystąpienia publiczne</t>
  </si>
  <si>
    <t>Informacja naukowa w zdrowiu publicznym</t>
  </si>
  <si>
    <t>Organizacja nadzoru sanitarno-epidemiologicznego</t>
  </si>
  <si>
    <t>Prognozowanie w zdrowiu publicznym</t>
  </si>
  <si>
    <t>Marketing usług zdrowotnych</t>
  </si>
  <si>
    <t>Międzynarodowe problemy zdrowia</t>
  </si>
  <si>
    <t>Zarządzanie projektami w ochronie zdrowia</t>
  </si>
  <si>
    <t>Zarządzanie finansami w ochronie zdrowia</t>
  </si>
  <si>
    <t>Ocena technologii medycznych</t>
  </si>
  <si>
    <t>Ewaluacja ekonomiczna w ochronie zdrowia</t>
  </si>
  <si>
    <t>Zarządzanie personelem w podmiocie leczniczym</t>
  </si>
  <si>
    <t>Negocjacje i przywództwo</t>
  </si>
  <si>
    <t xml:space="preserve">Planowanie cywilne i ochrona ludności </t>
  </si>
  <si>
    <t>Zarządzanie logistyczne w sytuacjach kryzysowych</t>
  </si>
  <si>
    <t>Zarządzanie ryzykiem zdrowotnym</t>
  </si>
  <si>
    <t>Ochrona danych osobowych</t>
  </si>
  <si>
    <t>Zarządzanie i ochrona informacji</t>
  </si>
  <si>
    <t>Monitoring badań klinicznych</t>
  </si>
  <si>
    <t>Profilaktyka chorób cywilizacyjnych</t>
  </si>
  <si>
    <t>Ekologia zdrowia i choroby</t>
  </si>
  <si>
    <t>Zakład/Klinika, w którym realizowana jest praca magisterska</t>
  </si>
  <si>
    <t>-</t>
  </si>
  <si>
    <t>Zakład Biostatystyki i Informatyki Medycznej</t>
  </si>
  <si>
    <t>Praktyka zawodowa (125 godz.)</t>
  </si>
  <si>
    <t>Skutki zdrowotne środowiskowych czynników ryzyka</t>
  </si>
  <si>
    <t>III</t>
  </si>
  <si>
    <t>IV</t>
  </si>
  <si>
    <t>SEMESTR III</t>
  </si>
  <si>
    <t>SEMESTR IV</t>
  </si>
  <si>
    <t>Odpowiedzialność prawna w ochronie zdrowia</t>
  </si>
  <si>
    <t>Public relations w ochronie zdrowia</t>
  </si>
  <si>
    <t>Liczba ECTS realizowana z wykorzystaniem metod i technik kształcenia na odległość</t>
  </si>
  <si>
    <t>Procent ECTS realizowany z wykorzystaniem metod i technik kształcenia na odległość</t>
  </si>
  <si>
    <t>---</t>
  </si>
  <si>
    <t>Liczba ECTS realizowana z wykorzystaniem metod i technik kształcenia na odległość w cyklu kształcenia</t>
  </si>
  <si>
    <t>Procent ECTS realizowany z wykorzystaniem metod i technik kształcenia na odległość w cyklu kształcenia</t>
  </si>
  <si>
    <t>zajęcia realizowane w formie stacjonarnej</t>
  </si>
  <si>
    <t>KIERUNEK:  ZDROWIE PUBLICZNE                                     I ROK                        rok akademicki: 2024/2025</t>
  </si>
  <si>
    <t>KIERUNEK : ZDROWIE PUBLICZNE                                     II ROK                        rok akademicki:   2025/2026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</si>
</sst>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%"/>
    <numFmt numFmtId="168" formatCode="[$-415]dddd\,\ d\ mmmm\ yyyy"/>
  </numFmts>
  <fonts count="48">
    <font>
      <sz val="10"/>
      <name val="Arial CE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vertical="center" wrapText="1"/>
    </xf>
    <xf numFmtId="0" fontId="9" fillId="35" borderId="11" xfId="0" applyFont="1" applyFill="1" applyBorder="1" applyAlignment="1">
      <alignment horizontal="center" vertical="center" wrapText="1"/>
    </xf>
    <xf numFmtId="166" fontId="9" fillId="33" borderId="11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9" fillId="38" borderId="11" xfId="0" applyFont="1" applyFill="1" applyBorder="1" applyAlignment="1">
      <alignment horizontal="center" vertical="center" wrapText="1"/>
    </xf>
    <xf numFmtId="0" fontId="9" fillId="39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37" borderId="22" xfId="0" applyFont="1" applyFill="1" applyBorder="1" applyAlignment="1">
      <alignment horizontal="center" vertical="center" wrapText="1"/>
    </xf>
    <xf numFmtId="0" fontId="9" fillId="38" borderId="1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9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36" borderId="1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7" fillId="40" borderId="21" xfId="0" applyFont="1" applyFill="1" applyBorder="1" applyAlignment="1">
      <alignment horizontal="center" vertical="center"/>
    </xf>
    <xf numFmtId="0" fontId="7" fillId="40" borderId="21" xfId="0" applyFont="1" applyFill="1" applyBorder="1" applyAlignment="1" quotePrefix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9" fontId="3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9" fontId="3" fillId="0" borderId="34" xfId="0" applyNumberFormat="1" applyFont="1" applyBorder="1" applyAlignment="1">
      <alignment horizontal="center" vertical="center"/>
    </xf>
    <xf numFmtId="9" fontId="3" fillId="0" borderId="29" xfId="0" applyNumberFormat="1" applyFont="1" applyBorder="1" applyAlignment="1">
      <alignment horizontal="center" vertical="center"/>
    </xf>
    <xf numFmtId="9" fontId="3" fillId="0" borderId="30" xfId="0" applyNumberFormat="1" applyFont="1" applyBorder="1" applyAlignment="1">
      <alignment horizontal="center" vertical="center"/>
    </xf>
    <xf numFmtId="9" fontId="3" fillId="0" borderId="35" xfId="0" applyNumberFormat="1" applyFont="1" applyBorder="1" applyAlignment="1">
      <alignment horizontal="center" vertical="center"/>
    </xf>
    <xf numFmtId="9" fontId="3" fillId="0" borderId="32" xfId="0" applyNumberFormat="1" applyFont="1" applyBorder="1" applyAlignment="1">
      <alignment horizontal="center" vertical="center"/>
    </xf>
    <xf numFmtId="9" fontId="3" fillId="0" borderId="33" xfId="0" applyNumberFormat="1" applyFont="1" applyBorder="1" applyAlignment="1">
      <alignment horizontal="center" vertical="center"/>
    </xf>
    <xf numFmtId="9" fontId="3" fillId="0" borderId="21" xfId="0" applyNumberFormat="1" applyFont="1" applyBorder="1" applyAlignment="1">
      <alignment horizontal="center" vertical="center"/>
    </xf>
    <xf numFmtId="10" fontId="3" fillId="0" borderId="21" xfId="0" applyNumberFormat="1" applyFont="1" applyBorder="1" applyAlignment="1">
      <alignment horizontal="center" vertical="center"/>
    </xf>
    <xf numFmtId="0" fontId="3" fillId="40" borderId="21" xfId="0" applyFont="1" applyFill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7" fillId="40" borderId="36" xfId="0" applyFont="1" applyFill="1" applyBorder="1" applyAlignment="1">
      <alignment horizontal="center" vertical="center" wrapText="1"/>
    </xf>
    <xf numFmtId="0" fontId="7" fillId="40" borderId="2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center" textRotation="90" wrapText="1"/>
    </xf>
    <xf numFmtId="0" fontId="4" fillId="33" borderId="13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0" fillId="41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34" borderId="20" xfId="0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/>
    </xf>
    <xf numFmtId="10" fontId="8" fillId="0" borderId="21" xfId="0" applyNumberFormat="1" applyFont="1" applyBorder="1" applyAlignment="1">
      <alignment horizontal="center" vertical="center"/>
    </xf>
    <xf numFmtId="9" fontId="8" fillId="0" borderId="21" xfId="0" applyNumberFormat="1" applyFont="1" applyBorder="1" applyAlignment="1">
      <alignment horizontal="center" vertical="center"/>
    </xf>
    <xf numFmtId="0" fontId="7" fillId="42" borderId="21" xfId="0" applyFont="1" applyFill="1" applyBorder="1" applyAlignment="1">
      <alignment horizontal="center" vertical="center" wrapText="1"/>
    </xf>
    <xf numFmtId="10" fontId="7" fillId="43" borderId="21" xfId="0" applyNumberFormat="1" applyFont="1" applyFill="1" applyBorder="1" applyAlignment="1">
      <alignment horizontal="center" vertical="center"/>
    </xf>
    <xf numFmtId="0" fontId="7" fillId="43" borderId="21" xfId="0" applyFont="1" applyFill="1" applyBorder="1" applyAlignment="1">
      <alignment horizontal="center" vertical="center"/>
    </xf>
    <xf numFmtId="0" fontId="9" fillId="40" borderId="21" xfId="0" applyFont="1" applyFill="1" applyBorder="1" applyAlignment="1">
      <alignment horizontal="center" vertical="center"/>
    </xf>
    <xf numFmtId="0" fontId="9" fillId="40" borderId="21" xfId="0" applyFont="1" applyFill="1" applyBorder="1" applyAlignment="1" quotePrefix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9" fontId="8" fillId="0" borderId="21" xfId="0" applyNumberFormat="1" applyFont="1" applyFill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9" fontId="8" fillId="0" borderId="27" xfId="0" applyNumberFormat="1" applyFont="1" applyBorder="1" applyAlignment="1">
      <alignment horizontal="center" vertical="center"/>
    </xf>
    <xf numFmtId="9" fontId="8" fillId="0" borderId="25" xfId="0" applyNumberFormat="1" applyFont="1" applyBorder="1" applyAlignment="1">
      <alignment horizontal="center" vertical="center"/>
    </xf>
    <xf numFmtId="9" fontId="8" fillId="0" borderId="26" xfId="0" applyNumberFormat="1" applyFont="1" applyBorder="1" applyAlignment="1">
      <alignment horizontal="center" vertical="center"/>
    </xf>
    <xf numFmtId="0" fontId="8" fillId="40" borderId="21" xfId="0" applyFont="1" applyFill="1" applyBorder="1" applyAlignment="1">
      <alignment horizontal="center" vertical="center"/>
    </xf>
    <xf numFmtId="9" fontId="8" fillId="40" borderId="21" xfId="0" applyNumberFormat="1" applyFont="1" applyFill="1" applyBorder="1" applyAlignment="1">
      <alignment horizontal="center" vertical="center"/>
    </xf>
    <xf numFmtId="10" fontId="8" fillId="0" borderId="27" xfId="0" applyNumberFormat="1" applyFont="1" applyBorder="1" applyAlignment="1">
      <alignment horizontal="center" vertical="center"/>
    </xf>
    <xf numFmtId="10" fontId="8" fillId="0" borderId="25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4" fillId="34" borderId="12" xfId="0" applyFont="1" applyFill="1" applyBorder="1" applyAlignment="1">
      <alignment horizontal="center" vertical="center" textRotation="90" wrapText="1"/>
    </xf>
    <xf numFmtId="0" fontId="4" fillId="34" borderId="11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7" fillId="43" borderId="34" xfId="0" applyFont="1" applyFill="1" applyBorder="1" applyAlignment="1">
      <alignment horizontal="center" vertical="center"/>
    </xf>
    <xf numFmtId="0" fontId="7" fillId="43" borderId="29" xfId="0" applyFont="1" applyFill="1" applyBorder="1" applyAlignment="1">
      <alignment horizontal="center" vertical="center"/>
    </xf>
    <xf numFmtId="0" fontId="7" fillId="43" borderId="30" xfId="0" applyFont="1" applyFill="1" applyBorder="1" applyAlignment="1">
      <alignment horizontal="center" vertical="center"/>
    </xf>
    <xf numFmtId="0" fontId="7" fillId="43" borderId="40" xfId="0" applyFont="1" applyFill="1" applyBorder="1" applyAlignment="1">
      <alignment horizontal="center" vertical="center"/>
    </xf>
    <xf numFmtId="0" fontId="7" fillId="43" borderId="0" xfId="0" applyFont="1" applyFill="1" applyBorder="1" applyAlignment="1">
      <alignment horizontal="center" vertical="center"/>
    </xf>
    <xf numFmtId="0" fontId="7" fillId="43" borderId="41" xfId="0" applyFont="1" applyFill="1" applyBorder="1" applyAlignment="1">
      <alignment horizontal="center" vertical="center"/>
    </xf>
    <xf numFmtId="0" fontId="7" fillId="43" borderId="35" xfId="0" applyFont="1" applyFill="1" applyBorder="1" applyAlignment="1">
      <alignment horizontal="center" vertical="center"/>
    </xf>
    <xf numFmtId="0" fontId="7" fillId="43" borderId="32" xfId="0" applyFont="1" applyFill="1" applyBorder="1" applyAlignment="1">
      <alignment horizontal="center" vertical="center"/>
    </xf>
    <xf numFmtId="0" fontId="7" fillId="43" borderId="33" xfId="0" applyFont="1" applyFill="1" applyBorder="1" applyAlignment="1">
      <alignment horizontal="center" vertical="center"/>
    </xf>
    <xf numFmtId="0" fontId="7" fillId="42" borderId="34" xfId="0" applyFont="1" applyFill="1" applyBorder="1" applyAlignment="1">
      <alignment horizontal="center" vertical="center" wrapText="1"/>
    </xf>
    <xf numFmtId="0" fontId="7" fillId="42" borderId="29" xfId="0" applyFont="1" applyFill="1" applyBorder="1" applyAlignment="1">
      <alignment horizontal="center" vertical="center" wrapText="1"/>
    </xf>
    <xf numFmtId="0" fontId="7" fillId="42" borderId="30" xfId="0" applyFont="1" applyFill="1" applyBorder="1" applyAlignment="1">
      <alignment horizontal="center" vertical="center" wrapText="1"/>
    </xf>
    <xf numFmtId="0" fontId="7" fillId="42" borderId="40" xfId="0" applyFont="1" applyFill="1" applyBorder="1" applyAlignment="1">
      <alignment horizontal="center" vertical="center" wrapText="1"/>
    </xf>
    <xf numFmtId="0" fontId="7" fillId="42" borderId="0" xfId="0" applyFont="1" applyFill="1" applyBorder="1" applyAlignment="1">
      <alignment horizontal="center" vertical="center" wrapText="1"/>
    </xf>
    <xf numFmtId="0" fontId="7" fillId="42" borderId="41" xfId="0" applyFont="1" applyFill="1" applyBorder="1" applyAlignment="1">
      <alignment horizontal="center" vertical="center" wrapText="1"/>
    </xf>
    <xf numFmtId="0" fontId="7" fillId="42" borderId="35" xfId="0" applyFont="1" applyFill="1" applyBorder="1" applyAlignment="1">
      <alignment horizontal="center" vertical="center" wrapText="1"/>
    </xf>
    <xf numFmtId="0" fontId="7" fillId="42" borderId="32" xfId="0" applyFont="1" applyFill="1" applyBorder="1" applyAlignment="1">
      <alignment horizontal="center" vertical="center" wrapText="1"/>
    </xf>
    <xf numFmtId="0" fontId="7" fillId="42" borderId="33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P41"/>
  <sheetViews>
    <sheetView tabSelected="1" zoomScale="60" zoomScaleNormal="60" workbookViewId="0" topLeftCell="A1">
      <selection activeCell="B29" sqref="B29"/>
    </sheetView>
  </sheetViews>
  <sheetFormatPr defaultColWidth="9.00390625" defaultRowHeight="12.75"/>
  <cols>
    <col min="1" max="1" width="5.625" style="1" customWidth="1"/>
    <col min="2" max="2" width="26.875" style="1" customWidth="1"/>
    <col min="3" max="3" width="47.375" style="1" bestFit="1" customWidth="1"/>
    <col min="4" max="4" width="6.125" style="1" bestFit="1" customWidth="1"/>
    <col min="5" max="6" width="4.00390625" style="1" customWidth="1"/>
    <col min="7" max="7" width="5.75390625" style="1" customWidth="1"/>
    <col min="8" max="8" width="3.125" style="1" customWidth="1"/>
    <col min="9" max="9" width="4.625" style="1" customWidth="1"/>
    <col min="10" max="10" width="6.25390625" style="1" customWidth="1"/>
    <col min="11" max="11" width="4.00390625" style="1" customWidth="1"/>
    <col min="12" max="12" width="5.00390625" style="1" customWidth="1"/>
    <col min="13" max="14" width="8.125" style="1" customWidth="1"/>
    <col min="15" max="16" width="6.125" style="1" customWidth="1"/>
    <col min="17" max="17" width="8.875" style="1" customWidth="1"/>
    <col min="18" max="18" width="5.625" style="1" customWidth="1"/>
    <col min="19" max="19" width="6.00390625" style="1" customWidth="1"/>
    <col min="20" max="20" width="5.125" style="1" customWidth="1"/>
    <col min="21" max="21" width="4.00390625" style="1" customWidth="1"/>
    <col min="22" max="22" width="8.625" style="1" customWidth="1"/>
    <col min="23" max="23" width="6.125" style="1" customWidth="1"/>
    <col min="24" max="24" width="6.375" style="1" customWidth="1"/>
    <col min="25" max="25" width="5.00390625" style="1" customWidth="1"/>
    <col min="26" max="26" width="5.625" style="1" customWidth="1"/>
    <col min="27" max="27" width="4.00390625" style="1" customWidth="1"/>
    <col min="28" max="28" width="5.625" style="1" customWidth="1"/>
    <col min="29" max="29" width="3.00390625" style="1" customWidth="1"/>
    <col min="30" max="30" width="5.75390625" style="1" customWidth="1"/>
    <col min="31" max="31" width="3.875" style="1" customWidth="1"/>
    <col min="32" max="32" width="5.875" style="1" customWidth="1"/>
    <col min="33" max="33" width="3.875" style="1" customWidth="1"/>
    <col min="34" max="34" width="5.00390625" style="1" customWidth="1"/>
    <col min="35" max="35" width="6.125" style="1" customWidth="1"/>
    <col min="36" max="36" width="47.375" style="1" customWidth="1"/>
    <col min="37" max="16384" width="9.125" style="1" customWidth="1"/>
  </cols>
  <sheetData>
    <row r="1" spans="1:42" ht="18" customHeight="1">
      <c r="A1" s="84" t="s">
        <v>55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</row>
    <row r="2" spans="1:42" ht="22.5" customHeight="1">
      <c r="A2" s="85" t="s">
        <v>124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</row>
    <row r="3" spans="1:42" ht="14.25" customHeight="1">
      <c r="A3" s="130" t="s">
        <v>0</v>
      </c>
      <c r="B3" s="125" t="s">
        <v>1</v>
      </c>
      <c r="C3" s="126"/>
      <c r="D3" s="140" t="s">
        <v>2</v>
      </c>
      <c r="E3" s="140"/>
      <c r="F3" s="140"/>
      <c r="G3" s="140"/>
      <c r="H3" s="140"/>
      <c r="I3" s="140"/>
      <c r="J3" s="140"/>
      <c r="K3" s="140"/>
      <c r="L3" s="140"/>
      <c r="M3" s="140"/>
      <c r="N3" s="136" t="s">
        <v>3</v>
      </c>
      <c r="O3" s="136"/>
      <c r="P3" s="158" t="s">
        <v>4</v>
      </c>
      <c r="Q3" s="133" t="s">
        <v>5</v>
      </c>
      <c r="R3" s="130" t="s">
        <v>6</v>
      </c>
      <c r="S3" s="130"/>
      <c r="T3" s="130"/>
      <c r="U3" s="130"/>
      <c r="V3" s="130"/>
      <c r="W3" s="130"/>
      <c r="X3" s="130" t="s">
        <v>7</v>
      </c>
      <c r="Y3" s="130"/>
      <c r="Z3" s="130"/>
      <c r="AA3" s="130"/>
      <c r="AB3" s="130"/>
      <c r="AC3" s="130"/>
      <c r="AD3" s="130" t="s">
        <v>8</v>
      </c>
      <c r="AE3" s="130"/>
      <c r="AF3" s="130"/>
      <c r="AG3" s="130"/>
      <c r="AH3" s="130"/>
      <c r="AI3" s="130"/>
      <c r="AJ3" s="138" t="s">
        <v>9</v>
      </c>
      <c r="AK3" s="110" t="s">
        <v>118</v>
      </c>
      <c r="AL3" s="110"/>
      <c r="AM3" s="110"/>
      <c r="AN3" s="110" t="s">
        <v>119</v>
      </c>
      <c r="AO3" s="110"/>
      <c r="AP3" s="110"/>
    </row>
    <row r="4" spans="1:42" ht="12.75" customHeight="1">
      <c r="A4" s="131"/>
      <c r="B4" s="125"/>
      <c r="C4" s="126"/>
      <c r="D4" s="131" t="s">
        <v>10</v>
      </c>
      <c r="E4" s="131"/>
      <c r="F4" s="131"/>
      <c r="G4" s="131"/>
      <c r="H4" s="131"/>
      <c r="I4" s="131"/>
      <c r="J4" s="131" t="s">
        <v>11</v>
      </c>
      <c r="K4" s="131"/>
      <c r="L4" s="131"/>
      <c r="M4" s="131"/>
      <c r="N4" s="137"/>
      <c r="O4" s="137"/>
      <c r="P4" s="159"/>
      <c r="Q4" s="134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9"/>
      <c r="AK4" s="111"/>
      <c r="AL4" s="111"/>
      <c r="AM4" s="111"/>
      <c r="AN4" s="111"/>
      <c r="AO4" s="111"/>
      <c r="AP4" s="111"/>
    </row>
    <row r="5" spans="1:42" ht="12.75" customHeight="1">
      <c r="A5" s="131"/>
      <c r="B5" s="125"/>
      <c r="C5" s="126"/>
      <c r="D5" s="131" t="s">
        <v>12</v>
      </c>
      <c r="E5" s="131"/>
      <c r="F5" s="131"/>
      <c r="G5" s="131" t="s">
        <v>13</v>
      </c>
      <c r="H5" s="131"/>
      <c r="I5" s="131"/>
      <c r="J5" s="130" t="s">
        <v>14</v>
      </c>
      <c r="K5" s="130" t="s">
        <v>15</v>
      </c>
      <c r="L5" s="130" t="s">
        <v>16</v>
      </c>
      <c r="M5" s="130" t="s">
        <v>17</v>
      </c>
      <c r="N5" s="135" t="s">
        <v>18</v>
      </c>
      <c r="O5" s="135"/>
      <c r="P5" s="159"/>
      <c r="Q5" s="134"/>
      <c r="R5" s="131"/>
      <c r="S5" s="131"/>
      <c r="T5" s="131"/>
      <c r="U5" s="131"/>
      <c r="V5" s="131"/>
      <c r="W5" s="131"/>
      <c r="X5" s="132" t="s">
        <v>19</v>
      </c>
      <c r="Y5" s="132"/>
      <c r="Z5" s="132"/>
      <c r="AA5" s="132"/>
      <c r="AB5" s="132"/>
      <c r="AC5" s="132"/>
      <c r="AD5" s="132" t="s">
        <v>19</v>
      </c>
      <c r="AE5" s="132"/>
      <c r="AF5" s="132"/>
      <c r="AG5" s="132"/>
      <c r="AH5" s="132"/>
      <c r="AI5" s="132"/>
      <c r="AJ5" s="139"/>
      <c r="AK5" s="111"/>
      <c r="AL5" s="111"/>
      <c r="AM5" s="111"/>
      <c r="AN5" s="111"/>
      <c r="AO5" s="111"/>
      <c r="AP5" s="111"/>
    </row>
    <row r="6" spans="1:42" ht="18" customHeight="1">
      <c r="A6" s="131"/>
      <c r="B6" s="127"/>
      <c r="C6" s="128"/>
      <c r="D6" s="3" t="s">
        <v>14</v>
      </c>
      <c r="E6" s="3" t="s">
        <v>15</v>
      </c>
      <c r="F6" s="3" t="s">
        <v>16</v>
      </c>
      <c r="G6" s="4" t="s">
        <v>14</v>
      </c>
      <c r="H6" s="3" t="s">
        <v>15</v>
      </c>
      <c r="I6" s="3" t="s">
        <v>16</v>
      </c>
      <c r="J6" s="130"/>
      <c r="K6" s="130"/>
      <c r="L6" s="130"/>
      <c r="M6" s="130"/>
      <c r="N6" s="3" t="s">
        <v>12</v>
      </c>
      <c r="O6" s="6" t="s">
        <v>13</v>
      </c>
      <c r="P6" s="160"/>
      <c r="Q6" s="134"/>
      <c r="R6" s="4" t="s">
        <v>20</v>
      </c>
      <c r="S6" s="4" t="s">
        <v>21</v>
      </c>
      <c r="T6" s="4" t="s">
        <v>22</v>
      </c>
      <c r="U6" s="4" t="s">
        <v>15</v>
      </c>
      <c r="V6" s="4" t="s">
        <v>23</v>
      </c>
      <c r="W6" s="4" t="s">
        <v>16</v>
      </c>
      <c r="X6" s="3" t="s">
        <v>20</v>
      </c>
      <c r="Y6" s="3" t="s">
        <v>21</v>
      </c>
      <c r="Z6" s="3" t="s">
        <v>22</v>
      </c>
      <c r="AA6" s="3" t="s">
        <v>15</v>
      </c>
      <c r="AB6" s="3" t="s">
        <v>23</v>
      </c>
      <c r="AC6" s="3" t="s">
        <v>16</v>
      </c>
      <c r="AD6" s="3" t="s">
        <v>20</v>
      </c>
      <c r="AE6" s="3" t="s">
        <v>21</v>
      </c>
      <c r="AF6" s="3" t="s">
        <v>22</v>
      </c>
      <c r="AG6" s="3" t="s">
        <v>15</v>
      </c>
      <c r="AH6" s="3" t="s">
        <v>23</v>
      </c>
      <c r="AI6" s="3" t="s">
        <v>16</v>
      </c>
      <c r="AJ6" s="139"/>
      <c r="AK6" s="111"/>
      <c r="AL6" s="111"/>
      <c r="AM6" s="111"/>
      <c r="AN6" s="111"/>
      <c r="AO6" s="111"/>
      <c r="AP6" s="111"/>
    </row>
    <row r="7" spans="1:42" ht="25.5" customHeight="1">
      <c r="A7" s="31">
        <v>1</v>
      </c>
      <c r="B7" s="109" t="s">
        <v>56</v>
      </c>
      <c r="C7" s="129"/>
      <c r="D7" s="32">
        <v>3</v>
      </c>
      <c r="E7" s="32"/>
      <c r="F7" s="32"/>
      <c r="G7" s="32"/>
      <c r="H7" s="32"/>
      <c r="I7" s="32"/>
      <c r="J7" s="31">
        <f aca="true" t="shared" si="0" ref="J7:L10">D7+G7</f>
        <v>3</v>
      </c>
      <c r="K7" s="31">
        <f t="shared" si="0"/>
        <v>0</v>
      </c>
      <c r="L7" s="31">
        <f t="shared" si="0"/>
        <v>0</v>
      </c>
      <c r="M7" s="31">
        <f aca="true" t="shared" si="1" ref="M7:M22">SUM(J7:L7)</f>
        <v>3</v>
      </c>
      <c r="N7" s="33" t="s">
        <v>52</v>
      </c>
      <c r="O7" s="33"/>
      <c r="P7" s="34">
        <v>45</v>
      </c>
      <c r="Q7" s="35">
        <f aca="true" t="shared" si="2" ref="Q7:Q18">SUM(R7:W7)</f>
        <v>75</v>
      </c>
      <c r="R7" s="31">
        <f>X7+AD7</f>
        <v>20</v>
      </c>
      <c r="S7" s="31">
        <v>5</v>
      </c>
      <c r="T7" s="31">
        <f>Z7+AF7</f>
        <v>20</v>
      </c>
      <c r="U7" s="31">
        <v>0</v>
      </c>
      <c r="V7" s="31">
        <v>30</v>
      </c>
      <c r="W7" s="31">
        <v>0</v>
      </c>
      <c r="X7" s="32">
        <v>20</v>
      </c>
      <c r="Y7" s="32">
        <v>5</v>
      </c>
      <c r="Z7" s="32">
        <v>20</v>
      </c>
      <c r="AA7" s="32"/>
      <c r="AB7" s="32">
        <v>30</v>
      </c>
      <c r="AC7" s="32"/>
      <c r="AD7" s="32"/>
      <c r="AE7" s="32"/>
      <c r="AF7" s="32"/>
      <c r="AG7" s="32"/>
      <c r="AH7" s="32"/>
      <c r="AI7" s="32"/>
      <c r="AJ7" s="36" t="s">
        <v>24</v>
      </c>
      <c r="AK7" s="86">
        <v>3</v>
      </c>
      <c r="AL7" s="86"/>
      <c r="AM7" s="86"/>
      <c r="AN7" s="105">
        <v>1</v>
      </c>
      <c r="AO7" s="86"/>
      <c r="AP7" s="86"/>
    </row>
    <row r="8" spans="1:42" ht="36" customHeight="1">
      <c r="A8" s="31">
        <v>2</v>
      </c>
      <c r="B8" s="109" t="s">
        <v>79</v>
      </c>
      <c r="C8" s="109"/>
      <c r="D8" s="32"/>
      <c r="E8" s="32"/>
      <c r="F8" s="32"/>
      <c r="G8" s="32">
        <v>2</v>
      </c>
      <c r="H8" s="32"/>
      <c r="I8" s="32"/>
      <c r="J8" s="31">
        <f t="shared" si="0"/>
        <v>2</v>
      </c>
      <c r="K8" s="31">
        <f t="shared" si="0"/>
        <v>0</v>
      </c>
      <c r="L8" s="31">
        <f t="shared" si="0"/>
        <v>0</v>
      </c>
      <c r="M8" s="31">
        <f t="shared" si="1"/>
        <v>2</v>
      </c>
      <c r="N8" s="33"/>
      <c r="O8" s="33" t="s">
        <v>53</v>
      </c>
      <c r="P8" s="34">
        <v>30</v>
      </c>
      <c r="Q8" s="35">
        <f t="shared" si="2"/>
        <v>50</v>
      </c>
      <c r="R8" s="31">
        <v>15</v>
      </c>
      <c r="S8" s="31">
        <v>0</v>
      </c>
      <c r="T8" s="31">
        <v>15</v>
      </c>
      <c r="U8" s="31">
        <v>0</v>
      </c>
      <c r="V8" s="31">
        <v>20</v>
      </c>
      <c r="W8" s="31">
        <v>0</v>
      </c>
      <c r="X8" s="32"/>
      <c r="Y8" s="32"/>
      <c r="Z8" s="32"/>
      <c r="AA8" s="32"/>
      <c r="AB8" s="32"/>
      <c r="AC8" s="32"/>
      <c r="AD8" s="32">
        <v>15</v>
      </c>
      <c r="AE8" s="32"/>
      <c r="AF8" s="32">
        <v>15</v>
      </c>
      <c r="AG8" s="32"/>
      <c r="AH8" s="32">
        <v>20</v>
      </c>
      <c r="AI8" s="32"/>
      <c r="AJ8" s="36" t="s">
        <v>24</v>
      </c>
      <c r="AK8" s="89">
        <v>2</v>
      </c>
      <c r="AL8" s="90"/>
      <c r="AM8" s="91"/>
      <c r="AN8" s="92">
        <v>1</v>
      </c>
      <c r="AO8" s="90"/>
      <c r="AP8" s="91"/>
    </row>
    <row r="9" spans="1:42" ht="26.25" customHeight="1">
      <c r="A9" s="31">
        <v>3</v>
      </c>
      <c r="B9" s="109" t="s">
        <v>76</v>
      </c>
      <c r="C9" s="109"/>
      <c r="D9" s="32"/>
      <c r="E9" s="32"/>
      <c r="F9" s="32"/>
      <c r="G9" s="32">
        <v>2</v>
      </c>
      <c r="H9" s="32"/>
      <c r="I9" s="32"/>
      <c r="J9" s="31">
        <f t="shared" si="0"/>
        <v>2</v>
      </c>
      <c r="K9" s="31">
        <f t="shared" si="0"/>
        <v>0</v>
      </c>
      <c r="L9" s="31">
        <f t="shared" si="0"/>
        <v>0</v>
      </c>
      <c r="M9" s="31">
        <f t="shared" si="1"/>
        <v>2</v>
      </c>
      <c r="N9" s="33"/>
      <c r="O9" s="33" t="s">
        <v>53</v>
      </c>
      <c r="P9" s="34">
        <v>30</v>
      </c>
      <c r="Q9" s="35">
        <f>SUM(R9:W9)</f>
        <v>50</v>
      </c>
      <c r="R9" s="31">
        <v>15</v>
      </c>
      <c r="S9" s="31">
        <v>5</v>
      </c>
      <c r="T9" s="31">
        <v>10</v>
      </c>
      <c r="U9" s="31">
        <f aca="true" t="shared" si="3" ref="U9:U19">AA9+AG9</f>
        <v>0</v>
      </c>
      <c r="V9" s="31">
        <v>20</v>
      </c>
      <c r="W9" s="31">
        <f aca="true" t="shared" si="4" ref="W9:W19">AC9+AI9</f>
        <v>0</v>
      </c>
      <c r="X9" s="32"/>
      <c r="Y9" s="32"/>
      <c r="Z9" s="32"/>
      <c r="AA9" s="32"/>
      <c r="AB9" s="32"/>
      <c r="AC9" s="32"/>
      <c r="AD9" s="32">
        <v>15</v>
      </c>
      <c r="AE9" s="32">
        <v>5</v>
      </c>
      <c r="AF9" s="32">
        <v>10</v>
      </c>
      <c r="AG9" s="32"/>
      <c r="AH9" s="32">
        <v>20</v>
      </c>
      <c r="AI9" s="32"/>
      <c r="AJ9" s="36" t="s">
        <v>24</v>
      </c>
      <c r="AK9" s="86">
        <v>2</v>
      </c>
      <c r="AL9" s="86"/>
      <c r="AM9" s="86"/>
      <c r="AN9" s="105">
        <v>1</v>
      </c>
      <c r="AO9" s="105"/>
      <c r="AP9" s="105"/>
    </row>
    <row r="10" spans="1:42" ht="39" customHeight="1">
      <c r="A10" s="31">
        <v>4</v>
      </c>
      <c r="B10" s="109" t="s">
        <v>78</v>
      </c>
      <c r="C10" s="109"/>
      <c r="D10" s="32">
        <v>2</v>
      </c>
      <c r="E10" s="32"/>
      <c r="F10" s="32"/>
      <c r="G10" s="32"/>
      <c r="H10" s="32"/>
      <c r="I10" s="32"/>
      <c r="J10" s="31">
        <f t="shared" si="0"/>
        <v>2</v>
      </c>
      <c r="K10" s="31">
        <f t="shared" si="0"/>
        <v>0</v>
      </c>
      <c r="L10" s="31">
        <f t="shared" si="0"/>
        <v>0</v>
      </c>
      <c r="M10" s="31">
        <f t="shared" si="1"/>
        <v>2</v>
      </c>
      <c r="N10" s="33" t="s">
        <v>53</v>
      </c>
      <c r="O10" s="33"/>
      <c r="P10" s="34">
        <v>30</v>
      </c>
      <c r="Q10" s="35">
        <f>SUM(R10:W10)</f>
        <v>50</v>
      </c>
      <c r="R10" s="31">
        <v>15</v>
      </c>
      <c r="S10" s="31">
        <v>5</v>
      </c>
      <c r="T10" s="31">
        <f>Z10+AF10</f>
        <v>10</v>
      </c>
      <c r="U10" s="31">
        <f t="shared" si="3"/>
        <v>0</v>
      </c>
      <c r="V10" s="31">
        <v>20</v>
      </c>
      <c r="W10" s="31">
        <f t="shared" si="4"/>
        <v>0</v>
      </c>
      <c r="X10" s="32">
        <v>15</v>
      </c>
      <c r="Y10" s="32">
        <v>5</v>
      </c>
      <c r="Z10" s="32">
        <v>10</v>
      </c>
      <c r="AA10" s="32"/>
      <c r="AB10" s="32">
        <v>20</v>
      </c>
      <c r="AC10" s="32"/>
      <c r="AD10" s="32"/>
      <c r="AE10" s="32"/>
      <c r="AF10" s="32"/>
      <c r="AG10" s="32"/>
      <c r="AH10" s="32"/>
      <c r="AI10" s="32"/>
      <c r="AJ10" s="36" t="s">
        <v>24</v>
      </c>
      <c r="AK10" s="86">
        <v>2</v>
      </c>
      <c r="AL10" s="86"/>
      <c r="AM10" s="86"/>
      <c r="AN10" s="105">
        <v>1</v>
      </c>
      <c r="AO10" s="105"/>
      <c r="AP10" s="105"/>
    </row>
    <row r="11" spans="1:42" ht="30" customHeight="1">
      <c r="A11" s="31">
        <v>5</v>
      </c>
      <c r="B11" s="109" t="s">
        <v>77</v>
      </c>
      <c r="C11" s="109"/>
      <c r="D11" s="32"/>
      <c r="E11" s="32"/>
      <c r="F11" s="32"/>
      <c r="G11" s="32">
        <v>3</v>
      </c>
      <c r="H11" s="32"/>
      <c r="I11" s="32"/>
      <c r="J11" s="31">
        <f aca="true" t="shared" si="5" ref="J11:J18">D11+G11</f>
        <v>3</v>
      </c>
      <c r="K11" s="31">
        <v>0</v>
      </c>
      <c r="L11" s="31">
        <f aca="true" t="shared" si="6" ref="L11:L18">F11+I11</f>
        <v>0</v>
      </c>
      <c r="M11" s="31">
        <f t="shared" si="1"/>
        <v>3</v>
      </c>
      <c r="N11" s="33"/>
      <c r="O11" s="33" t="s">
        <v>52</v>
      </c>
      <c r="P11" s="34">
        <v>45</v>
      </c>
      <c r="Q11" s="35">
        <f>SUM(R11:W11)</f>
        <v>75</v>
      </c>
      <c r="R11" s="31">
        <v>20</v>
      </c>
      <c r="S11" s="31">
        <f>Y11+AE11</f>
        <v>10</v>
      </c>
      <c r="T11" s="31">
        <f>Z11+AF11</f>
        <v>15</v>
      </c>
      <c r="U11" s="31">
        <f t="shared" si="3"/>
        <v>0</v>
      </c>
      <c r="V11" s="31">
        <v>30</v>
      </c>
      <c r="W11" s="31">
        <f t="shared" si="4"/>
        <v>0</v>
      </c>
      <c r="X11" s="32"/>
      <c r="Y11" s="32"/>
      <c r="Z11" s="32"/>
      <c r="AA11" s="32"/>
      <c r="AB11" s="32"/>
      <c r="AC11" s="32"/>
      <c r="AD11" s="32">
        <v>20</v>
      </c>
      <c r="AE11" s="32">
        <v>10</v>
      </c>
      <c r="AF11" s="32">
        <v>15</v>
      </c>
      <c r="AG11" s="32"/>
      <c r="AH11" s="32">
        <v>30</v>
      </c>
      <c r="AI11" s="32"/>
      <c r="AJ11" s="36" t="s">
        <v>24</v>
      </c>
      <c r="AK11" s="86">
        <v>3</v>
      </c>
      <c r="AL11" s="86"/>
      <c r="AM11" s="86"/>
      <c r="AN11" s="105">
        <v>1</v>
      </c>
      <c r="AO11" s="86"/>
      <c r="AP11" s="86"/>
    </row>
    <row r="12" spans="1:42" ht="26.25" customHeight="1">
      <c r="A12" s="31">
        <v>6</v>
      </c>
      <c r="B12" s="109" t="s">
        <v>50</v>
      </c>
      <c r="C12" s="109"/>
      <c r="D12" s="32">
        <v>2.5</v>
      </c>
      <c r="E12" s="32"/>
      <c r="F12" s="32"/>
      <c r="G12" s="32"/>
      <c r="H12" s="32"/>
      <c r="I12" s="32"/>
      <c r="J12" s="31">
        <f t="shared" si="5"/>
        <v>2.5</v>
      </c>
      <c r="K12" s="31">
        <f aca="true" t="shared" si="7" ref="K12:L14">E12+H12</f>
        <v>0</v>
      </c>
      <c r="L12" s="31">
        <f t="shared" si="7"/>
        <v>0</v>
      </c>
      <c r="M12" s="31">
        <f t="shared" si="1"/>
        <v>2.5</v>
      </c>
      <c r="N12" s="33" t="s">
        <v>53</v>
      </c>
      <c r="O12" s="33"/>
      <c r="P12" s="34">
        <v>30</v>
      </c>
      <c r="Q12" s="35">
        <f>SUM(R12:W12)</f>
        <v>65</v>
      </c>
      <c r="R12" s="31">
        <f>X12+AD12</f>
        <v>10</v>
      </c>
      <c r="S12" s="31">
        <f>Y12+AE12</f>
        <v>10</v>
      </c>
      <c r="T12" s="31">
        <v>10</v>
      </c>
      <c r="U12" s="31">
        <f t="shared" si="3"/>
        <v>0</v>
      </c>
      <c r="V12" s="31">
        <v>35</v>
      </c>
      <c r="W12" s="31">
        <f t="shared" si="4"/>
        <v>0</v>
      </c>
      <c r="X12" s="32">
        <v>10</v>
      </c>
      <c r="Y12" s="32">
        <v>10</v>
      </c>
      <c r="Z12" s="32">
        <v>10</v>
      </c>
      <c r="AA12" s="32"/>
      <c r="AB12" s="32">
        <v>35</v>
      </c>
      <c r="AC12" s="32"/>
      <c r="AD12" s="32"/>
      <c r="AE12" s="32"/>
      <c r="AF12" s="32"/>
      <c r="AG12" s="32"/>
      <c r="AH12" s="32"/>
      <c r="AI12" s="32"/>
      <c r="AJ12" s="36" t="s">
        <v>24</v>
      </c>
      <c r="AK12" s="86">
        <v>2.5</v>
      </c>
      <c r="AL12" s="86"/>
      <c r="AM12" s="86"/>
      <c r="AN12" s="105">
        <v>1</v>
      </c>
      <c r="AO12" s="86"/>
      <c r="AP12" s="86"/>
    </row>
    <row r="13" spans="1:42" ht="27" customHeight="1">
      <c r="A13" s="31">
        <v>7</v>
      </c>
      <c r="B13" s="109" t="s">
        <v>75</v>
      </c>
      <c r="C13" s="109"/>
      <c r="D13" s="32">
        <v>3</v>
      </c>
      <c r="E13" s="32"/>
      <c r="F13" s="32"/>
      <c r="G13" s="32"/>
      <c r="H13" s="32"/>
      <c r="I13" s="32"/>
      <c r="J13" s="31">
        <f t="shared" si="5"/>
        <v>3</v>
      </c>
      <c r="K13" s="31">
        <f t="shared" si="7"/>
        <v>0</v>
      </c>
      <c r="L13" s="31">
        <f t="shared" si="7"/>
        <v>0</v>
      </c>
      <c r="M13" s="31">
        <f t="shared" si="1"/>
        <v>3</v>
      </c>
      <c r="N13" s="33" t="s">
        <v>53</v>
      </c>
      <c r="O13" s="33"/>
      <c r="P13" s="34">
        <v>45</v>
      </c>
      <c r="Q13" s="35">
        <f>SUM(R13:W13)</f>
        <v>75</v>
      </c>
      <c r="R13" s="31">
        <v>15</v>
      </c>
      <c r="S13" s="31">
        <v>15</v>
      </c>
      <c r="T13" s="31">
        <v>15</v>
      </c>
      <c r="U13" s="31">
        <f t="shared" si="3"/>
        <v>0</v>
      </c>
      <c r="V13" s="31">
        <v>30</v>
      </c>
      <c r="W13" s="31">
        <f t="shared" si="4"/>
        <v>0</v>
      </c>
      <c r="X13" s="32">
        <v>15</v>
      </c>
      <c r="Y13" s="32">
        <v>15</v>
      </c>
      <c r="Z13" s="32">
        <v>15</v>
      </c>
      <c r="AA13" s="32"/>
      <c r="AB13" s="32">
        <v>30</v>
      </c>
      <c r="AC13" s="32"/>
      <c r="AD13" s="32"/>
      <c r="AE13" s="32"/>
      <c r="AF13" s="32"/>
      <c r="AG13" s="32"/>
      <c r="AH13" s="32"/>
      <c r="AI13" s="32"/>
      <c r="AJ13" s="36" t="s">
        <v>24</v>
      </c>
      <c r="AK13" s="86">
        <v>3</v>
      </c>
      <c r="AL13" s="86"/>
      <c r="AM13" s="86"/>
      <c r="AN13" s="105">
        <v>1</v>
      </c>
      <c r="AO13" s="86"/>
      <c r="AP13" s="86"/>
    </row>
    <row r="14" spans="1:42" ht="28.5" customHeight="1">
      <c r="A14" s="31">
        <v>8</v>
      </c>
      <c r="B14" s="109" t="s">
        <v>83</v>
      </c>
      <c r="C14" s="109"/>
      <c r="D14" s="32"/>
      <c r="E14" s="32"/>
      <c r="F14" s="32"/>
      <c r="G14" s="32">
        <v>3</v>
      </c>
      <c r="H14" s="32"/>
      <c r="I14" s="32"/>
      <c r="J14" s="31">
        <f>D14+G14</f>
        <v>3</v>
      </c>
      <c r="K14" s="31">
        <f t="shared" si="7"/>
        <v>0</v>
      </c>
      <c r="L14" s="31">
        <f t="shared" si="7"/>
        <v>0</v>
      </c>
      <c r="M14" s="31">
        <f t="shared" si="1"/>
        <v>3</v>
      </c>
      <c r="N14" s="33"/>
      <c r="O14" s="33" t="s">
        <v>52</v>
      </c>
      <c r="P14" s="34">
        <v>45</v>
      </c>
      <c r="Q14" s="35">
        <f t="shared" si="2"/>
        <v>75</v>
      </c>
      <c r="R14" s="31">
        <v>15</v>
      </c>
      <c r="S14" s="31">
        <v>15</v>
      </c>
      <c r="T14" s="31">
        <v>15</v>
      </c>
      <c r="U14" s="31">
        <f t="shared" si="3"/>
        <v>0</v>
      </c>
      <c r="V14" s="31">
        <v>30</v>
      </c>
      <c r="W14" s="31">
        <f t="shared" si="4"/>
        <v>0</v>
      </c>
      <c r="X14" s="32">
        <v>15</v>
      </c>
      <c r="Y14" s="32"/>
      <c r="Z14" s="32">
        <v>15</v>
      </c>
      <c r="AA14" s="32"/>
      <c r="AB14" s="32">
        <v>15</v>
      </c>
      <c r="AC14" s="32"/>
      <c r="AD14" s="32"/>
      <c r="AE14" s="32">
        <v>15</v>
      </c>
      <c r="AF14" s="32"/>
      <c r="AG14" s="32"/>
      <c r="AH14" s="32">
        <v>15</v>
      </c>
      <c r="AI14" s="32"/>
      <c r="AJ14" s="36" t="s">
        <v>44</v>
      </c>
      <c r="AK14" s="86">
        <v>3</v>
      </c>
      <c r="AL14" s="86"/>
      <c r="AM14" s="86"/>
      <c r="AN14" s="105">
        <v>1</v>
      </c>
      <c r="AO14" s="86"/>
      <c r="AP14" s="86"/>
    </row>
    <row r="15" spans="1:42" ht="38.25" customHeight="1">
      <c r="A15" s="31">
        <v>9</v>
      </c>
      <c r="B15" s="109" t="s">
        <v>81</v>
      </c>
      <c r="C15" s="109"/>
      <c r="D15" s="32"/>
      <c r="E15" s="32"/>
      <c r="F15" s="32"/>
      <c r="G15" s="32">
        <v>2.5</v>
      </c>
      <c r="H15" s="32"/>
      <c r="I15" s="32"/>
      <c r="J15" s="31">
        <f t="shared" si="5"/>
        <v>2.5</v>
      </c>
      <c r="K15" s="31">
        <f aca="true" t="shared" si="8" ref="K15:K20">E15+H15</f>
        <v>0</v>
      </c>
      <c r="L15" s="31">
        <f t="shared" si="6"/>
        <v>0</v>
      </c>
      <c r="M15" s="31">
        <f t="shared" si="1"/>
        <v>2.5</v>
      </c>
      <c r="N15" s="33"/>
      <c r="O15" s="33" t="s">
        <v>53</v>
      </c>
      <c r="P15" s="34">
        <v>30</v>
      </c>
      <c r="Q15" s="35">
        <f t="shared" si="2"/>
        <v>65</v>
      </c>
      <c r="R15" s="31">
        <v>15</v>
      </c>
      <c r="S15" s="31">
        <v>0</v>
      </c>
      <c r="T15" s="31">
        <f>Z15+AF15</f>
        <v>15</v>
      </c>
      <c r="U15" s="31">
        <f t="shared" si="3"/>
        <v>0</v>
      </c>
      <c r="V15" s="31">
        <v>35</v>
      </c>
      <c r="W15" s="31">
        <f t="shared" si="4"/>
        <v>0</v>
      </c>
      <c r="X15" s="32"/>
      <c r="Y15" s="32"/>
      <c r="Z15" s="32"/>
      <c r="AA15" s="32"/>
      <c r="AB15" s="32"/>
      <c r="AC15" s="32"/>
      <c r="AD15" s="32">
        <v>15</v>
      </c>
      <c r="AE15" s="32"/>
      <c r="AF15" s="51">
        <v>15</v>
      </c>
      <c r="AG15" s="32"/>
      <c r="AH15" s="32">
        <v>35</v>
      </c>
      <c r="AI15" s="32"/>
      <c r="AJ15" s="36" t="s">
        <v>44</v>
      </c>
      <c r="AK15" s="86">
        <v>1.8</v>
      </c>
      <c r="AL15" s="86"/>
      <c r="AM15" s="86"/>
      <c r="AN15" s="106">
        <v>0.769</v>
      </c>
      <c r="AO15" s="106"/>
      <c r="AP15" s="106"/>
    </row>
    <row r="16" spans="1:42" ht="36.75" customHeight="1">
      <c r="A16" s="31">
        <v>10</v>
      </c>
      <c r="B16" s="109" t="s">
        <v>82</v>
      </c>
      <c r="C16" s="109"/>
      <c r="D16" s="32"/>
      <c r="E16" s="32"/>
      <c r="F16" s="32"/>
      <c r="G16" s="32">
        <v>2.5</v>
      </c>
      <c r="H16" s="32"/>
      <c r="I16" s="32"/>
      <c r="J16" s="31">
        <f t="shared" si="5"/>
        <v>2.5</v>
      </c>
      <c r="K16" s="31">
        <f t="shared" si="8"/>
        <v>0</v>
      </c>
      <c r="L16" s="31">
        <f t="shared" si="6"/>
        <v>0</v>
      </c>
      <c r="M16" s="31">
        <f t="shared" si="1"/>
        <v>2.5</v>
      </c>
      <c r="N16" s="33"/>
      <c r="O16" s="33" t="s">
        <v>52</v>
      </c>
      <c r="P16" s="47">
        <v>45</v>
      </c>
      <c r="Q16" s="35">
        <f t="shared" si="2"/>
        <v>65</v>
      </c>
      <c r="R16" s="31">
        <f>X16+AD16</f>
        <v>15</v>
      </c>
      <c r="S16" s="31">
        <f>Y16+AE16</f>
        <v>5</v>
      </c>
      <c r="T16" s="31">
        <f>Z16+AF16</f>
        <v>25</v>
      </c>
      <c r="U16" s="31">
        <f t="shared" si="3"/>
        <v>0</v>
      </c>
      <c r="V16" s="31">
        <v>20</v>
      </c>
      <c r="W16" s="31">
        <f t="shared" si="4"/>
        <v>0</v>
      </c>
      <c r="X16" s="32">
        <v>15</v>
      </c>
      <c r="Y16" s="32">
        <v>5</v>
      </c>
      <c r="Z16" s="51">
        <v>10</v>
      </c>
      <c r="AA16" s="32"/>
      <c r="AB16" s="32">
        <v>5</v>
      </c>
      <c r="AC16" s="32"/>
      <c r="AD16" s="32"/>
      <c r="AE16" s="32"/>
      <c r="AF16" s="51">
        <v>15</v>
      </c>
      <c r="AG16" s="32"/>
      <c r="AH16" s="32">
        <v>15</v>
      </c>
      <c r="AI16" s="32"/>
      <c r="AJ16" s="36" t="s">
        <v>44</v>
      </c>
      <c r="AK16" s="86">
        <v>1.5</v>
      </c>
      <c r="AL16" s="86"/>
      <c r="AM16" s="86"/>
      <c r="AN16" s="106">
        <v>0.692</v>
      </c>
      <c r="AO16" s="106"/>
      <c r="AP16" s="106"/>
    </row>
    <row r="17" spans="1:42" ht="36.75" customHeight="1">
      <c r="A17" s="31">
        <v>11</v>
      </c>
      <c r="B17" s="109" t="s">
        <v>106</v>
      </c>
      <c r="C17" s="129"/>
      <c r="D17" s="32"/>
      <c r="E17" s="32"/>
      <c r="F17" s="32"/>
      <c r="G17" s="32">
        <v>2</v>
      </c>
      <c r="H17" s="32"/>
      <c r="I17" s="32"/>
      <c r="J17" s="31">
        <f>D17+G17</f>
        <v>2</v>
      </c>
      <c r="K17" s="31">
        <f t="shared" si="8"/>
        <v>0</v>
      </c>
      <c r="L17" s="31">
        <f>F17+I17</f>
        <v>0</v>
      </c>
      <c r="M17" s="31">
        <f t="shared" si="1"/>
        <v>2</v>
      </c>
      <c r="N17" s="33"/>
      <c r="O17" s="33" t="s">
        <v>52</v>
      </c>
      <c r="P17" s="34">
        <v>30</v>
      </c>
      <c r="Q17" s="35">
        <f>SUM(R17:W17)</f>
        <v>50</v>
      </c>
      <c r="R17" s="31">
        <v>15</v>
      </c>
      <c r="S17" s="31">
        <v>0</v>
      </c>
      <c r="T17" s="31">
        <v>15</v>
      </c>
      <c r="U17" s="31">
        <f t="shared" si="3"/>
        <v>0</v>
      </c>
      <c r="V17" s="31">
        <v>20</v>
      </c>
      <c r="W17" s="31">
        <f t="shared" si="4"/>
        <v>0</v>
      </c>
      <c r="X17" s="32"/>
      <c r="Y17" s="32"/>
      <c r="Z17" s="32"/>
      <c r="AA17" s="32"/>
      <c r="AB17" s="32"/>
      <c r="AC17" s="32"/>
      <c r="AD17" s="32">
        <v>15</v>
      </c>
      <c r="AE17" s="32"/>
      <c r="AF17" s="51">
        <v>15</v>
      </c>
      <c r="AG17" s="32"/>
      <c r="AH17" s="32">
        <v>20</v>
      </c>
      <c r="AI17" s="32"/>
      <c r="AJ17" s="36" t="s">
        <v>44</v>
      </c>
      <c r="AK17" s="86">
        <v>1.4</v>
      </c>
      <c r="AL17" s="86"/>
      <c r="AM17" s="86"/>
      <c r="AN17" s="105">
        <v>0.7</v>
      </c>
      <c r="AO17" s="86"/>
      <c r="AP17" s="86"/>
    </row>
    <row r="18" spans="1:42" ht="36" customHeight="1">
      <c r="A18" s="31">
        <v>12</v>
      </c>
      <c r="B18" s="109" t="s">
        <v>111</v>
      </c>
      <c r="C18" s="109"/>
      <c r="D18" s="32"/>
      <c r="E18" s="32"/>
      <c r="F18" s="32"/>
      <c r="G18" s="32">
        <v>2.5</v>
      </c>
      <c r="H18" s="32"/>
      <c r="I18" s="32"/>
      <c r="J18" s="31">
        <f t="shared" si="5"/>
        <v>2.5</v>
      </c>
      <c r="K18" s="31">
        <f t="shared" si="8"/>
        <v>0</v>
      </c>
      <c r="L18" s="31">
        <f t="shared" si="6"/>
        <v>0</v>
      </c>
      <c r="M18" s="31">
        <f t="shared" si="1"/>
        <v>2.5</v>
      </c>
      <c r="N18" s="33"/>
      <c r="O18" s="33" t="s">
        <v>52</v>
      </c>
      <c r="P18" s="34">
        <v>30</v>
      </c>
      <c r="Q18" s="35">
        <f t="shared" si="2"/>
        <v>65</v>
      </c>
      <c r="R18" s="31">
        <v>15</v>
      </c>
      <c r="S18" s="31">
        <v>0</v>
      </c>
      <c r="T18" s="31">
        <v>15</v>
      </c>
      <c r="U18" s="31">
        <f t="shared" si="3"/>
        <v>0</v>
      </c>
      <c r="V18" s="31">
        <v>35</v>
      </c>
      <c r="W18" s="31">
        <f t="shared" si="4"/>
        <v>0</v>
      </c>
      <c r="X18" s="32"/>
      <c r="Y18" s="32"/>
      <c r="Z18" s="32"/>
      <c r="AA18" s="32"/>
      <c r="AB18" s="32"/>
      <c r="AC18" s="32"/>
      <c r="AD18" s="32">
        <v>15</v>
      </c>
      <c r="AE18" s="32"/>
      <c r="AF18" s="51">
        <v>15</v>
      </c>
      <c r="AG18" s="32"/>
      <c r="AH18" s="32">
        <v>35</v>
      </c>
      <c r="AI18" s="32"/>
      <c r="AJ18" s="36" t="s">
        <v>44</v>
      </c>
      <c r="AK18" s="86">
        <v>1.8</v>
      </c>
      <c r="AL18" s="86"/>
      <c r="AM18" s="86"/>
      <c r="AN18" s="106">
        <v>0.769</v>
      </c>
      <c r="AO18" s="106"/>
      <c r="AP18" s="106"/>
    </row>
    <row r="19" spans="1:42" ht="34.5" customHeight="1">
      <c r="A19" s="31">
        <v>13</v>
      </c>
      <c r="B19" s="109" t="s">
        <v>57</v>
      </c>
      <c r="C19" s="109"/>
      <c r="D19" s="32"/>
      <c r="E19" s="32"/>
      <c r="F19" s="32"/>
      <c r="G19" s="32">
        <v>3.5</v>
      </c>
      <c r="H19" s="32"/>
      <c r="I19" s="32"/>
      <c r="J19" s="31">
        <f>D19+G19</f>
        <v>3.5</v>
      </c>
      <c r="K19" s="31">
        <f t="shared" si="8"/>
        <v>0</v>
      </c>
      <c r="L19" s="31">
        <f>F19+I19</f>
        <v>0</v>
      </c>
      <c r="M19" s="31">
        <f t="shared" si="1"/>
        <v>3.5</v>
      </c>
      <c r="N19" s="33"/>
      <c r="O19" s="33" t="s">
        <v>52</v>
      </c>
      <c r="P19" s="34">
        <v>45</v>
      </c>
      <c r="Q19" s="35">
        <f>SUM(R19:W19)</f>
        <v>90</v>
      </c>
      <c r="R19" s="31">
        <f>X19+AD19</f>
        <v>15</v>
      </c>
      <c r="S19" s="31">
        <f>Y19+AE19</f>
        <v>10</v>
      </c>
      <c r="T19" s="31">
        <f>Z19+AF19</f>
        <v>20</v>
      </c>
      <c r="U19" s="31">
        <f t="shared" si="3"/>
        <v>0</v>
      </c>
      <c r="V19" s="31">
        <v>45</v>
      </c>
      <c r="W19" s="31">
        <f t="shared" si="4"/>
        <v>0</v>
      </c>
      <c r="X19" s="32"/>
      <c r="Y19" s="32"/>
      <c r="Z19" s="32"/>
      <c r="AA19" s="32"/>
      <c r="AB19" s="32"/>
      <c r="AC19" s="32"/>
      <c r="AD19" s="32">
        <v>15</v>
      </c>
      <c r="AE19" s="32">
        <v>10</v>
      </c>
      <c r="AF19" s="32">
        <v>20</v>
      </c>
      <c r="AG19" s="32"/>
      <c r="AH19" s="32">
        <v>45</v>
      </c>
      <c r="AI19" s="32"/>
      <c r="AJ19" s="36" t="s">
        <v>46</v>
      </c>
      <c r="AK19" s="86">
        <v>3.5</v>
      </c>
      <c r="AL19" s="86"/>
      <c r="AM19" s="86"/>
      <c r="AN19" s="105">
        <v>1</v>
      </c>
      <c r="AO19" s="86"/>
      <c r="AP19" s="86"/>
    </row>
    <row r="20" spans="1:42" ht="42" customHeight="1">
      <c r="A20" s="31">
        <v>14</v>
      </c>
      <c r="B20" s="109" t="s">
        <v>80</v>
      </c>
      <c r="C20" s="109"/>
      <c r="D20" s="32">
        <v>2.5</v>
      </c>
      <c r="E20" s="32"/>
      <c r="F20" s="32"/>
      <c r="G20" s="32"/>
      <c r="H20" s="32"/>
      <c r="I20" s="32"/>
      <c r="J20" s="31">
        <f>D20+G20</f>
        <v>2.5</v>
      </c>
      <c r="K20" s="31">
        <f t="shared" si="8"/>
        <v>0</v>
      </c>
      <c r="L20" s="31">
        <f>F20+I20</f>
        <v>0</v>
      </c>
      <c r="M20" s="31">
        <f t="shared" si="1"/>
        <v>2.5</v>
      </c>
      <c r="N20" s="33" t="s">
        <v>52</v>
      </c>
      <c r="O20" s="33"/>
      <c r="P20" s="34">
        <v>45</v>
      </c>
      <c r="Q20" s="35">
        <f>SUM(R20:W20)</f>
        <v>65</v>
      </c>
      <c r="R20" s="31">
        <v>15</v>
      </c>
      <c r="S20" s="31">
        <f aca="true" t="shared" si="9" ref="R20:W22">Y20+AE20</f>
        <v>0</v>
      </c>
      <c r="T20" s="31">
        <v>30</v>
      </c>
      <c r="U20" s="31">
        <f t="shared" si="9"/>
        <v>0</v>
      </c>
      <c r="V20" s="31">
        <v>20</v>
      </c>
      <c r="W20" s="31">
        <f t="shared" si="9"/>
        <v>0</v>
      </c>
      <c r="X20" s="32">
        <v>15</v>
      </c>
      <c r="Y20" s="32"/>
      <c r="Z20" s="83">
        <v>30</v>
      </c>
      <c r="AA20" s="32"/>
      <c r="AB20" s="32">
        <v>20</v>
      </c>
      <c r="AC20" s="32"/>
      <c r="AD20" s="32"/>
      <c r="AE20" s="32"/>
      <c r="AF20" s="32"/>
      <c r="AG20" s="32"/>
      <c r="AH20" s="32"/>
      <c r="AI20" s="32"/>
      <c r="AJ20" s="36" t="s">
        <v>109</v>
      </c>
      <c r="AK20" s="86">
        <v>0.5</v>
      </c>
      <c r="AL20" s="86"/>
      <c r="AM20" s="86"/>
      <c r="AN20" s="105">
        <v>0.2</v>
      </c>
      <c r="AO20" s="108"/>
      <c r="AP20" s="108"/>
    </row>
    <row r="21" spans="1:42" ht="27" customHeight="1">
      <c r="A21" s="31">
        <v>15</v>
      </c>
      <c r="B21" s="109" t="s">
        <v>49</v>
      </c>
      <c r="C21" s="109"/>
      <c r="D21" s="32"/>
      <c r="E21" s="32"/>
      <c r="F21" s="32"/>
      <c r="G21" s="32">
        <v>2.5</v>
      </c>
      <c r="H21" s="32"/>
      <c r="I21" s="32"/>
      <c r="J21" s="31">
        <f>D21+G21</f>
        <v>2.5</v>
      </c>
      <c r="K21" s="31">
        <v>0</v>
      </c>
      <c r="L21" s="31">
        <v>0</v>
      </c>
      <c r="M21" s="31">
        <f t="shared" si="1"/>
        <v>2.5</v>
      </c>
      <c r="N21" s="33"/>
      <c r="O21" s="33" t="s">
        <v>53</v>
      </c>
      <c r="P21" s="34">
        <v>35</v>
      </c>
      <c r="Q21" s="35">
        <f>SUM(R21:W21)</f>
        <v>65</v>
      </c>
      <c r="R21" s="31">
        <v>20</v>
      </c>
      <c r="S21" s="31">
        <v>15</v>
      </c>
      <c r="T21" s="31">
        <f t="shared" si="9"/>
        <v>0</v>
      </c>
      <c r="U21" s="31">
        <f t="shared" si="9"/>
        <v>0</v>
      </c>
      <c r="V21" s="31">
        <v>30</v>
      </c>
      <c r="W21" s="31">
        <f t="shared" si="9"/>
        <v>0</v>
      </c>
      <c r="X21" s="32"/>
      <c r="Y21" s="32"/>
      <c r="Z21" s="32"/>
      <c r="AA21" s="32"/>
      <c r="AB21" s="32"/>
      <c r="AC21" s="32"/>
      <c r="AD21" s="32">
        <v>20</v>
      </c>
      <c r="AE21" s="32">
        <v>15</v>
      </c>
      <c r="AF21" s="32"/>
      <c r="AG21" s="32"/>
      <c r="AH21" s="32">
        <v>30</v>
      </c>
      <c r="AI21" s="32"/>
      <c r="AJ21" s="36" t="s">
        <v>72</v>
      </c>
      <c r="AK21" s="86">
        <v>2.5</v>
      </c>
      <c r="AL21" s="86"/>
      <c r="AM21" s="86"/>
      <c r="AN21" s="105">
        <v>1</v>
      </c>
      <c r="AO21" s="86"/>
      <c r="AP21" s="86"/>
    </row>
    <row r="22" spans="1:42" ht="23.25" customHeight="1">
      <c r="A22" s="31">
        <v>16</v>
      </c>
      <c r="B22" s="109" t="s">
        <v>25</v>
      </c>
      <c r="C22" s="109"/>
      <c r="D22" s="32">
        <v>2</v>
      </c>
      <c r="E22" s="32"/>
      <c r="F22" s="32"/>
      <c r="G22" s="32">
        <v>2</v>
      </c>
      <c r="H22" s="32"/>
      <c r="I22" s="32"/>
      <c r="J22" s="31">
        <f>D22+G22</f>
        <v>4</v>
      </c>
      <c r="K22" s="31">
        <v>0</v>
      </c>
      <c r="L22" s="31">
        <v>0</v>
      </c>
      <c r="M22" s="31">
        <f t="shared" si="1"/>
        <v>4</v>
      </c>
      <c r="N22" s="33"/>
      <c r="O22" s="33" t="s">
        <v>52</v>
      </c>
      <c r="P22" s="34">
        <v>60</v>
      </c>
      <c r="Q22" s="35">
        <f>SUM(R22:W22)</f>
        <v>100</v>
      </c>
      <c r="R22" s="31">
        <f t="shared" si="9"/>
        <v>0</v>
      </c>
      <c r="S22" s="31">
        <f t="shared" si="9"/>
        <v>0</v>
      </c>
      <c r="T22" s="31">
        <f t="shared" si="9"/>
        <v>60</v>
      </c>
      <c r="U22" s="31">
        <f t="shared" si="9"/>
        <v>0</v>
      </c>
      <c r="V22" s="31">
        <f t="shared" si="9"/>
        <v>40</v>
      </c>
      <c r="W22" s="31">
        <f t="shared" si="9"/>
        <v>0</v>
      </c>
      <c r="X22" s="32"/>
      <c r="Y22" s="32"/>
      <c r="Z22" s="32">
        <v>30</v>
      </c>
      <c r="AA22" s="32"/>
      <c r="AB22" s="32">
        <v>15</v>
      </c>
      <c r="AC22" s="32"/>
      <c r="AD22" s="32"/>
      <c r="AE22" s="32"/>
      <c r="AF22" s="32">
        <v>30</v>
      </c>
      <c r="AG22" s="32"/>
      <c r="AH22" s="32">
        <v>25</v>
      </c>
      <c r="AI22" s="32"/>
      <c r="AJ22" s="36" t="s">
        <v>26</v>
      </c>
      <c r="AK22" s="86">
        <v>4</v>
      </c>
      <c r="AL22" s="86"/>
      <c r="AM22" s="86"/>
      <c r="AN22" s="105">
        <v>1</v>
      </c>
      <c r="AO22" s="86"/>
      <c r="AP22" s="86"/>
    </row>
    <row r="23" spans="1:42" ht="15" customHeight="1">
      <c r="A23" s="31"/>
      <c r="B23" s="37" t="s">
        <v>42</v>
      </c>
      <c r="C23" s="37" t="s">
        <v>43</v>
      </c>
      <c r="D23" s="11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07"/>
      <c r="AL23" s="107"/>
      <c r="AM23" s="107"/>
      <c r="AN23" s="107"/>
      <c r="AO23" s="107"/>
      <c r="AP23" s="107"/>
    </row>
    <row r="24" spans="1:42" ht="18.75" customHeight="1">
      <c r="A24" s="116">
        <v>17</v>
      </c>
      <c r="B24" s="117" t="s">
        <v>84</v>
      </c>
      <c r="C24" s="117" t="s">
        <v>58</v>
      </c>
      <c r="D24" s="145">
        <v>3</v>
      </c>
      <c r="E24" s="145"/>
      <c r="F24" s="145"/>
      <c r="G24" s="145"/>
      <c r="H24" s="145"/>
      <c r="I24" s="145"/>
      <c r="J24" s="116">
        <f>D24+D25+G24:G25</f>
        <v>3</v>
      </c>
      <c r="K24" s="116">
        <v>0</v>
      </c>
      <c r="L24" s="116">
        <v>0</v>
      </c>
      <c r="M24" s="116">
        <f>SUM(J24:L25)</f>
        <v>3</v>
      </c>
      <c r="N24" s="142" t="s">
        <v>52</v>
      </c>
      <c r="O24" s="142"/>
      <c r="P24" s="143">
        <v>45</v>
      </c>
      <c r="Q24" s="118">
        <v>75</v>
      </c>
      <c r="R24" s="116">
        <v>15</v>
      </c>
      <c r="S24" s="116">
        <v>15</v>
      </c>
      <c r="T24" s="116">
        <v>15</v>
      </c>
      <c r="U24" s="116">
        <f aca="true" t="shared" si="10" ref="R24:W30">AA24+AG24</f>
        <v>0</v>
      </c>
      <c r="V24" s="116">
        <v>30</v>
      </c>
      <c r="W24" s="116">
        <f t="shared" si="10"/>
        <v>0</v>
      </c>
      <c r="X24" s="145">
        <v>15</v>
      </c>
      <c r="Y24" s="145">
        <v>15</v>
      </c>
      <c r="Z24" s="145">
        <v>15</v>
      </c>
      <c r="AA24" s="145"/>
      <c r="AB24" s="145">
        <v>30</v>
      </c>
      <c r="AC24" s="145"/>
      <c r="AD24" s="145"/>
      <c r="AE24" s="145"/>
      <c r="AF24" s="145"/>
      <c r="AG24" s="145"/>
      <c r="AH24" s="145"/>
      <c r="AI24" s="145"/>
      <c r="AJ24" s="117" t="s">
        <v>44</v>
      </c>
      <c r="AK24" s="93">
        <v>3</v>
      </c>
      <c r="AL24" s="94"/>
      <c r="AM24" s="95"/>
      <c r="AN24" s="99">
        <v>1</v>
      </c>
      <c r="AO24" s="100"/>
      <c r="AP24" s="101"/>
    </row>
    <row r="25" spans="1:42" ht="35.25" customHeight="1">
      <c r="A25" s="119"/>
      <c r="B25" s="117"/>
      <c r="C25" s="117"/>
      <c r="D25" s="145"/>
      <c r="E25" s="145"/>
      <c r="F25" s="145"/>
      <c r="G25" s="145"/>
      <c r="H25" s="145"/>
      <c r="I25" s="145"/>
      <c r="J25" s="116"/>
      <c r="K25" s="116"/>
      <c r="L25" s="116"/>
      <c r="M25" s="116"/>
      <c r="N25" s="142"/>
      <c r="O25" s="142"/>
      <c r="P25" s="144"/>
      <c r="Q25" s="118"/>
      <c r="R25" s="116"/>
      <c r="S25" s="116"/>
      <c r="T25" s="116"/>
      <c r="U25" s="116"/>
      <c r="V25" s="116"/>
      <c r="W25" s="116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55"/>
      <c r="AK25" s="96"/>
      <c r="AL25" s="97"/>
      <c r="AM25" s="98"/>
      <c r="AN25" s="102"/>
      <c r="AO25" s="103"/>
      <c r="AP25" s="104"/>
    </row>
    <row r="26" spans="1:42" ht="19.5" customHeight="1">
      <c r="A26" s="116">
        <v>18</v>
      </c>
      <c r="B26" s="117" t="s">
        <v>73</v>
      </c>
      <c r="C26" s="117" t="s">
        <v>85</v>
      </c>
      <c r="D26" s="32">
        <v>1.5</v>
      </c>
      <c r="E26" s="32"/>
      <c r="F26" s="32"/>
      <c r="G26" s="32"/>
      <c r="H26" s="32"/>
      <c r="I26" s="32"/>
      <c r="J26" s="116">
        <f>D26+D27+G26:G27</f>
        <v>2.5</v>
      </c>
      <c r="K26" s="116">
        <v>0</v>
      </c>
      <c r="L26" s="116">
        <v>0</v>
      </c>
      <c r="M26" s="116">
        <f>SUM(J26:L27)</f>
        <v>2.5</v>
      </c>
      <c r="N26" s="142" t="s">
        <v>53</v>
      </c>
      <c r="O26" s="142"/>
      <c r="P26" s="34">
        <v>20</v>
      </c>
      <c r="Q26" s="35">
        <f>SUM(R26:W26)</f>
        <v>40</v>
      </c>
      <c r="R26" s="31">
        <f t="shared" si="10"/>
        <v>0</v>
      </c>
      <c r="S26" s="31">
        <f t="shared" si="10"/>
        <v>10</v>
      </c>
      <c r="T26" s="31">
        <v>10</v>
      </c>
      <c r="U26" s="31">
        <f t="shared" si="10"/>
        <v>0</v>
      </c>
      <c r="V26" s="31">
        <v>20</v>
      </c>
      <c r="W26" s="31">
        <f t="shared" si="10"/>
        <v>0</v>
      </c>
      <c r="X26" s="32"/>
      <c r="Y26" s="32">
        <v>10</v>
      </c>
      <c r="Z26" s="32">
        <v>10</v>
      </c>
      <c r="AA26" s="32"/>
      <c r="AB26" s="32">
        <v>20</v>
      </c>
      <c r="AC26" s="32"/>
      <c r="AD26" s="32"/>
      <c r="AE26" s="32"/>
      <c r="AF26" s="32"/>
      <c r="AG26" s="32"/>
      <c r="AH26" s="32"/>
      <c r="AI26" s="32"/>
      <c r="AJ26" s="36" t="s">
        <v>24</v>
      </c>
      <c r="AK26" s="93">
        <v>2.5</v>
      </c>
      <c r="AL26" s="94"/>
      <c r="AM26" s="95"/>
      <c r="AN26" s="99">
        <v>1</v>
      </c>
      <c r="AO26" s="100"/>
      <c r="AP26" s="101"/>
    </row>
    <row r="27" spans="1:42" ht="37.5" customHeight="1">
      <c r="A27" s="119"/>
      <c r="B27" s="117"/>
      <c r="C27" s="117"/>
      <c r="D27" s="32">
        <v>1</v>
      </c>
      <c r="E27" s="32"/>
      <c r="F27" s="32"/>
      <c r="G27" s="32"/>
      <c r="H27" s="32"/>
      <c r="I27" s="32"/>
      <c r="J27" s="116"/>
      <c r="K27" s="116">
        <v>0</v>
      </c>
      <c r="L27" s="116">
        <v>0</v>
      </c>
      <c r="M27" s="116"/>
      <c r="N27" s="142"/>
      <c r="O27" s="142"/>
      <c r="P27" s="34">
        <v>10</v>
      </c>
      <c r="Q27" s="35">
        <f>SUM(R27:W27)</f>
        <v>25</v>
      </c>
      <c r="R27" s="31">
        <f t="shared" si="10"/>
        <v>10</v>
      </c>
      <c r="S27" s="31">
        <f t="shared" si="10"/>
        <v>0</v>
      </c>
      <c r="T27" s="31">
        <f t="shared" si="10"/>
        <v>0</v>
      </c>
      <c r="U27" s="31">
        <f t="shared" si="10"/>
        <v>0</v>
      </c>
      <c r="V27" s="31">
        <v>15</v>
      </c>
      <c r="W27" s="31">
        <f t="shared" si="10"/>
        <v>0</v>
      </c>
      <c r="X27" s="32">
        <v>10</v>
      </c>
      <c r="Y27" s="32"/>
      <c r="Z27" s="32"/>
      <c r="AA27" s="32"/>
      <c r="AB27" s="32">
        <v>15</v>
      </c>
      <c r="AC27" s="32"/>
      <c r="AD27" s="32"/>
      <c r="AE27" s="32"/>
      <c r="AF27" s="32"/>
      <c r="AG27" s="32"/>
      <c r="AH27" s="32"/>
      <c r="AI27" s="32"/>
      <c r="AJ27" s="36" t="s">
        <v>59</v>
      </c>
      <c r="AK27" s="96"/>
      <c r="AL27" s="97"/>
      <c r="AM27" s="98"/>
      <c r="AN27" s="102"/>
      <c r="AO27" s="103"/>
      <c r="AP27" s="104"/>
    </row>
    <row r="28" spans="1:42" ht="38.25" customHeight="1">
      <c r="A28" s="31">
        <v>19</v>
      </c>
      <c r="B28" s="38" t="s">
        <v>74</v>
      </c>
      <c r="C28" s="38" t="s">
        <v>86</v>
      </c>
      <c r="D28" s="32">
        <v>2</v>
      </c>
      <c r="E28" s="32"/>
      <c r="F28" s="32"/>
      <c r="G28" s="32"/>
      <c r="H28" s="32"/>
      <c r="I28" s="32"/>
      <c r="J28" s="31">
        <f>D28+G28</f>
        <v>2</v>
      </c>
      <c r="K28" s="31">
        <v>0</v>
      </c>
      <c r="L28" s="31">
        <v>0</v>
      </c>
      <c r="M28" s="31">
        <f>SUM(J28:L28)</f>
        <v>2</v>
      </c>
      <c r="N28" s="33" t="s">
        <v>53</v>
      </c>
      <c r="O28" s="33"/>
      <c r="P28" s="34">
        <v>30</v>
      </c>
      <c r="Q28" s="35">
        <f>SUM(R28:W28)</f>
        <v>50</v>
      </c>
      <c r="R28" s="31">
        <f t="shared" si="10"/>
        <v>10</v>
      </c>
      <c r="S28" s="31">
        <f t="shared" si="10"/>
        <v>5</v>
      </c>
      <c r="T28" s="31">
        <v>15</v>
      </c>
      <c r="U28" s="31">
        <f t="shared" si="10"/>
        <v>0</v>
      </c>
      <c r="V28" s="31">
        <v>20</v>
      </c>
      <c r="W28" s="31">
        <f t="shared" si="10"/>
        <v>0</v>
      </c>
      <c r="X28" s="32">
        <v>10</v>
      </c>
      <c r="Y28" s="32">
        <v>5</v>
      </c>
      <c r="Z28" s="32">
        <v>15</v>
      </c>
      <c r="AA28" s="32"/>
      <c r="AB28" s="32">
        <v>20</v>
      </c>
      <c r="AC28" s="32"/>
      <c r="AD28" s="32"/>
      <c r="AE28" s="32"/>
      <c r="AF28" s="32"/>
      <c r="AG28" s="32"/>
      <c r="AH28" s="32"/>
      <c r="AI28" s="32"/>
      <c r="AJ28" s="36" t="s">
        <v>24</v>
      </c>
      <c r="AK28" s="86">
        <v>2</v>
      </c>
      <c r="AL28" s="86"/>
      <c r="AM28" s="86"/>
      <c r="AN28" s="105">
        <v>1</v>
      </c>
      <c r="AO28" s="105"/>
      <c r="AP28" s="105"/>
    </row>
    <row r="29" spans="1:42" ht="52.5" customHeight="1">
      <c r="A29" s="31">
        <v>20</v>
      </c>
      <c r="B29" s="38" t="s">
        <v>87</v>
      </c>
      <c r="C29" s="38" t="s">
        <v>117</v>
      </c>
      <c r="D29" s="32"/>
      <c r="E29" s="32"/>
      <c r="F29" s="32"/>
      <c r="G29" s="32">
        <v>3</v>
      </c>
      <c r="H29" s="32"/>
      <c r="I29" s="32"/>
      <c r="J29" s="31">
        <f>D29+G29</f>
        <v>3</v>
      </c>
      <c r="K29" s="31">
        <v>0</v>
      </c>
      <c r="L29" s="31">
        <v>0</v>
      </c>
      <c r="M29" s="31">
        <f>SUM(J29:L29)</f>
        <v>3</v>
      </c>
      <c r="N29" s="33"/>
      <c r="O29" s="33" t="s">
        <v>53</v>
      </c>
      <c r="P29" s="34">
        <v>45</v>
      </c>
      <c r="Q29" s="35">
        <f>SUM(R29:W29)</f>
        <v>75</v>
      </c>
      <c r="R29" s="31">
        <v>15</v>
      </c>
      <c r="S29" s="31">
        <v>0</v>
      </c>
      <c r="T29" s="31">
        <v>30</v>
      </c>
      <c r="U29" s="31">
        <f t="shared" si="10"/>
        <v>0</v>
      </c>
      <c r="V29" s="31">
        <v>30</v>
      </c>
      <c r="W29" s="31">
        <f t="shared" si="10"/>
        <v>0</v>
      </c>
      <c r="X29" s="32"/>
      <c r="Y29" s="32"/>
      <c r="Z29" s="32"/>
      <c r="AA29" s="32"/>
      <c r="AB29" s="32"/>
      <c r="AC29" s="32"/>
      <c r="AD29" s="32">
        <v>15</v>
      </c>
      <c r="AE29" s="32"/>
      <c r="AF29" s="83">
        <v>30</v>
      </c>
      <c r="AG29" s="32"/>
      <c r="AH29" s="32">
        <v>30</v>
      </c>
      <c r="AI29" s="32"/>
      <c r="AJ29" s="36" t="s">
        <v>24</v>
      </c>
      <c r="AK29" s="86">
        <v>0.5</v>
      </c>
      <c r="AL29" s="86"/>
      <c r="AM29" s="86"/>
      <c r="AN29" s="106">
        <v>0.167</v>
      </c>
      <c r="AO29" s="106"/>
      <c r="AP29" s="106"/>
    </row>
    <row r="30" spans="1:42" ht="51" customHeight="1">
      <c r="A30" s="31">
        <v>21</v>
      </c>
      <c r="B30" s="38" t="s">
        <v>54</v>
      </c>
      <c r="C30" s="38" t="s">
        <v>88</v>
      </c>
      <c r="D30" s="32"/>
      <c r="E30" s="32"/>
      <c r="F30" s="32"/>
      <c r="G30" s="32">
        <v>2</v>
      </c>
      <c r="H30" s="32"/>
      <c r="I30" s="32"/>
      <c r="J30" s="31">
        <f>D30+G30</f>
        <v>2</v>
      </c>
      <c r="K30" s="31">
        <v>0</v>
      </c>
      <c r="L30" s="31">
        <v>0</v>
      </c>
      <c r="M30" s="31">
        <f>SUM(J30:L30)</f>
        <v>2</v>
      </c>
      <c r="N30" s="33"/>
      <c r="O30" s="33" t="s">
        <v>53</v>
      </c>
      <c r="P30" s="34">
        <v>30</v>
      </c>
      <c r="Q30" s="35">
        <f>SUM(R30:W30)</f>
        <v>50</v>
      </c>
      <c r="R30" s="31">
        <f t="shared" si="10"/>
        <v>15</v>
      </c>
      <c r="S30" s="31">
        <f t="shared" si="10"/>
        <v>0</v>
      </c>
      <c r="T30" s="31">
        <v>15</v>
      </c>
      <c r="U30" s="31">
        <f t="shared" si="10"/>
        <v>0</v>
      </c>
      <c r="V30" s="31">
        <v>20</v>
      </c>
      <c r="W30" s="31">
        <f t="shared" si="10"/>
        <v>0</v>
      </c>
      <c r="X30" s="32"/>
      <c r="Y30" s="32"/>
      <c r="Z30" s="32"/>
      <c r="AA30" s="32"/>
      <c r="AB30" s="32"/>
      <c r="AC30" s="32"/>
      <c r="AD30" s="32">
        <v>15</v>
      </c>
      <c r="AE30" s="32"/>
      <c r="AF30" s="51">
        <v>15</v>
      </c>
      <c r="AG30" s="32"/>
      <c r="AH30" s="32">
        <v>20</v>
      </c>
      <c r="AI30" s="32"/>
      <c r="AJ30" s="36" t="s">
        <v>47</v>
      </c>
      <c r="AK30" s="86">
        <v>1.4</v>
      </c>
      <c r="AL30" s="86"/>
      <c r="AM30" s="86"/>
      <c r="AN30" s="105">
        <v>0.7</v>
      </c>
      <c r="AO30" s="86"/>
      <c r="AP30" s="86"/>
    </row>
    <row r="31" spans="1:42" ht="26.25" customHeight="1">
      <c r="A31" s="31">
        <v>22</v>
      </c>
      <c r="B31" s="109" t="s">
        <v>60</v>
      </c>
      <c r="C31" s="109"/>
      <c r="D31" s="32"/>
      <c r="E31" s="32"/>
      <c r="F31" s="32"/>
      <c r="G31" s="32"/>
      <c r="H31" s="32"/>
      <c r="I31" s="32"/>
      <c r="J31" s="31">
        <v>0</v>
      </c>
      <c r="K31" s="31">
        <v>0</v>
      </c>
      <c r="L31" s="31">
        <v>0</v>
      </c>
      <c r="M31" s="31">
        <f>SUM(J31:L31)</f>
        <v>0</v>
      </c>
      <c r="N31" s="33" t="s">
        <v>53</v>
      </c>
      <c r="O31" s="33"/>
      <c r="P31" s="34">
        <v>4</v>
      </c>
      <c r="Q31" s="35">
        <v>4</v>
      </c>
      <c r="R31" s="31">
        <v>4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2">
        <v>4</v>
      </c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6" t="s">
        <v>44</v>
      </c>
      <c r="AK31" s="86">
        <v>0</v>
      </c>
      <c r="AL31" s="86"/>
      <c r="AM31" s="86"/>
      <c r="AN31" s="86">
        <v>0</v>
      </c>
      <c r="AO31" s="86"/>
      <c r="AP31" s="86"/>
    </row>
    <row r="32" spans="1:42" ht="28.5" customHeight="1">
      <c r="A32" s="31">
        <v>23</v>
      </c>
      <c r="B32" s="124" t="s">
        <v>110</v>
      </c>
      <c r="C32" s="124"/>
      <c r="D32" s="36"/>
      <c r="E32" s="32"/>
      <c r="F32" s="32"/>
      <c r="G32" s="32"/>
      <c r="H32" s="32"/>
      <c r="I32" s="32">
        <v>5</v>
      </c>
      <c r="J32" s="31">
        <f>D32+G32</f>
        <v>0</v>
      </c>
      <c r="K32" s="31">
        <f>E32+H32</f>
        <v>0</v>
      </c>
      <c r="L32" s="31">
        <f>F32+I32</f>
        <v>5</v>
      </c>
      <c r="M32" s="31">
        <f>SUM(J32:L32)</f>
        <v>5</v>
      </c>
      <c r="N32" s="33"/>
      <c r="O32" s="33" t="s">
        <v>53</v>
      </c>
      <c r="P32" s="34">
        <v>0</v>
      </c>
      <c r="Q32" s="35">
        <f>SUM(R32:W32)</f>
        <v>125</v>
      </c>
      <c r="R32" s="31">
        <f>X32+AD32</f>
        <v>0</v>
      </c>
      <c r="S32" s="31">
        <f>Y32+AE32</f>
        <v>0</v>
      </c>
      <c r="T32" s="31">
        <f>Z32+AF32</f>
        <v>0</v>
      </c>
      <c r="U32" s="31">
        <f>AA32+AG32</f>
        <v>0</v>
      </c>
      <c r="V32" s="31">
        <f>AB32+AH32</f>
        <v>0</v>
      </c>
      <c r="W32" s="31">
        <v>125</v>
      </c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51">
        <v>125</v>
      </c>
      <c r="AJ32" s="50"/>
      <c r="AK32" s="86">
        <v>0</v>
      </c>
      <c r="AL32" s="86"/>
      <c r="AM32" s="86"/>
      <c r="AN32" s="86">
        <v>0</v>
      </c>
      <c r="AO32" s="86"/>
      <c r="AP32" s="86"/>
    </row>
    <row r="33" spans="1:42" s="8" customFormat="1" ht="22.5" customHeight="1">
      <c r="A33" s="118" t="s">
        <v>27</v>
      </c>
      <c r="B33" s="118"/>
      <c r="C33" s="35"/>
      <c r="D33" s="48">
        <f>SUM(D7:D22,D24:D32)</f>
        <v>22.5</v>
      </c>
      <c r="E33" s="35">
        <f aca="true" t="shared" si="11" ref="E33:M33">SUM(E7:E32)</f>
        <v>0</v>
      </c>
      <c r="F33" s="35">
        <f t="shared" si="11"/>
        <v>0</v>
      </c>
      <c r="G33" s="35">
        <f t="shared" si="11"/>
        <v>32.5</v>
      </c>
      <c r="H33" s="35">
        <f t="shared" si="11"/>
        <v>0</v>
      </c>
      <c r="I33" s="35">
        <f t="shared" si="11"/>
        <v>5</v>
      </c>
      <c r="J33" s="49">
        <f t="shared" si="11"/>
        <v>55</v>
      </c>
      <c r="K33" s="35">
        <f t="shared" si="11"/>
        <v>0</v>
      </c>
      <c r="L33" s="35">
        <f t="shared" si="11"/>
        <v>5</v>
      </c>
      <c r="M33" s="35">
        <f t="shared" si="11"/>
        <v>60</v>
      </c>
      <c r="N33" s="35" t="s">
        <v>108</v>
      </c>
      <c r="O33" s="35" t="s">
        <v>108</v>
      </c>
      <c r="P33" s="34">
        <f>SUM(P7:P32)</f>
        <v>804</v>
      </c>
      <c r="Q33" s="35">
        <f>SUM(Q24:Q32,Q7:Q22)</f>
        <v>1524</v>
      </c>
      <c r="R33" s="35">
        <f aca="true" t="shared" si="12" ref="R33:AI33">SUM(R7:R32)</f>
        <v>304</v>
      </c>
      <c r="S33" s="35">
        <f t="shared" si="12"/>
        <v>125</v>
      </c>
      <c r="T33" s="35">
        <f t="shared" si="12"/>
        <v>375</v>
      </c>
      <c r="U33" s="35">
        <f t="shared" si="12"/>
        <v>0</v>
      </c>
      <c r="V33" s="35">
        <f t="shared" si="12"/>
        <v>595</v>
      </c>
      <c r="W33" s="35">
        <f t="shared" si="12"/>
        <v>125</v>
      </c>
      <c r="X33" s="35">
        <f t="shared" si="12"/>
        <v>144</v>
      </c>
      <c r="Y33" s="35">
        <f t="shared" si="12"/>
        <v>70</v>
      </c>
      <c r="Z33" s="35">
        <f t="shared" si="12"/>
        <v>180</v>
      </c>
      <c r="AA33" s="35">
        <f t="shared" si="12"/>
        <v>0</v>
      </c>
      <c r="AB33" s="35">
        <f t="shared" si="12"/>
        <v>255</v>
      </c>
      <c r="AC33" s="35">
        <f t="shared" si="12"/>
        <v>0</v>
      </c>
      <c r="AD33" s="35">
        <f t="shared" si="12"/>
        <v>160</v>
      </c>
      <c r="AE33" s="35">
        <f t="shared" si="12"/>
        <v>55</v>
      </c>
      <c r="AF33" s="35">
        <f t="shared" si="12"/>
        <v>195</v>
      </c>
      <c r="AG33" s="35">
        <f t="shared" si="12"/>
        <v>0</v>
      </c>
      <c r="AH33" s="35">
        <f t="shared" si="12"/>
        <v>340</v>
      </c>
      <c r="AI33" s="35">
        <f t="shared" si="12"/>
        <v>125</v>
      </c>
      <c r="AJ33" s="46"/>
      <c r="AK33" s="87">
        <f>SUM(AK7:AM32)</f>
        <v>46.9</v>
      </c>
      <c r="AL33" s="87"/>
      <c r="AM33" s="87"/>
      <c r="AN33" s="88" t="s">
        <v>120</v>
      </c>
      <c r="AO33" s="87"/>
      <c r="AP33" s="87"/>
    </row>
    <row r="34" spans="1:36" s="8" customFormat="1" ht="24.75" customHeight="1">
      <c r="A34" s="40"/>
      <c r="B34" s="35" t="s">
        <v>28</v>
      </c>
      <c r="C34" s="39"/>
      <c r="D34" s="118">
        <f>SUM(D33:F33)</f>
        <v>22.5</v>
      </c>
      <c r="E34" s="118"/>
      <c r="F34" s="118"/>
      <c r="G34" s="146">
        <f>SUM(G33:I33)</f>
        <v>37.5</v>
      </c>
      <c r="H34" s="146"/>
      <c r="I34" s="146"/>
      <c r="J34" s="41"/>
      <c r="K34" s="141" t="s">
        <v>29</v>
      </c>
      <c r="L34" s="141"/>
      <c r="M34" s="141"/>
      <c r="N34" s="149" t="s">
        <v>48</v>
      </c>
      <c r="O34" s="149"/>
      <c r="P34" s="40"/>
      <c r="Q34" s="40"/>
      <c r="R34" s="141">
        <f>SUM(R33:U33)</f>
        <v>804</v>
      </c>
      <c r="S34" s="141"/>
      <c r="T34" s="141"/>
      <c r="U34" s="141"/>
      <c r="V34" s="118">
        <f>SUM(V33:W33)</f>
        <v>720</v>
      </c>
      <c r="W34" s="118"/>
      <c r="X34" s="141">
        <f>SUM(X33:AA33)</f>
        <v>394</v>
      </c>
      <c r="Y34" s="141"/>
      <c r="Z34" s="141"/>
      <c r="AA34" s="141"/>
      <c r="AB34" s="118">
        <f>SUM(AB33:AC33)</f>
        <v>255</v>
      </c>
      <c r="AC34" s="118"/>
      <c r="AD34" s="141">
        <f>SUM(AD33:AG33)</f>
        <v>410</v>
      </c>
      <c r="AE34" s="141"/>
      <c r="AF34" s="141"/>
      <c r="AG34" s="141"/>
      <c r="AH34" s="118">
        <f>SUM(AH33:AI33)</f>
        <v>465</v>
      </c>
      <c r="AI34" s="118"/>
      <c r="AJ34" s="42"/>
    </row>
    <row r="35" spans="1:36" s="8" customFormat="1" ht="12.75" customHeight="1">
      <c r="A35" s="40"/>
      <c r="B35" s="43"/>
      <c r="C35" s="43"/>
      <c r="D35" s="43"/>
      <c r="E35" s="43"/>
      <c r="F35" s="44"/>
      <c r="G35" s="43"/>
      <c r="H35" s="43"/>
      <c r="I35" s="43"/>
      <c r="J35" s="40"/>
      <c r="K35" s="118" t="s">
        <v>30</v>
      </c>
      <c r="L35" s="118"/>
      <c r="M35" s="118"/>
      <c r="N35" s="118"/>
      <c r="O35" s="118"/>
      <c r="P35" s="45"/>
      <c r="Q35" s="40"/>
      <c r="R35" s="118">
        <f>SUM(R34:W34)</f>
        <v>1524</v>
      </c>
      <c r="S35" s="118"/>
      <c r="T35" s="118"/>
      <c r="U35" s="118"/>
      <c r="V35" s="118"/>
      <c r="W35" s="118"/>
      <c r="X35" s="118">
        <f>X34+AB34</f>
        <v>649</v>
      </c>
      <c r="Y35" s="118"/>
      <c r="Z35" s="118"/>
      <c r="AA35" s="118"/>
      <c r="AB35" s="118"/>
      <c r="AC35" s="118"/>
      <c r="AD35" s="118">
        <f>AD34+AH34</f>
        <v>875</v>
      </c>
      <c r="AE35" s="118"/>
      <c r="AF35" s="118"/>
      <c r="AG35" s="118"/>
      <c r="AH35" s="118"/>
      <c r="AI35" s="118"/>
      <c r="AJ35" s="42"/>
    </row>
    <row r="36" spans="1:36" s="8" customFormat="1" ht="12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0"/>
      <c r="S36" s="10"/>
      <c r="T36" s="10"/>
      <c r="U36" s="10"/>
      <c r="V36" s="10"/>
      <c r="W36" s="27"/>
      <c r="X36" s="11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26"/>
    </row>
    <row r="37" spans="1:36" ht="12.75" customHeight="1">
      <c r="A37" s="122" t="s">
        <v>31</v>
      </c>
      <c r="B37" s="123"/>
      <c r="C37" s="7"/>
      <c r="D37" s="148" t="s">
        <v>32</v>
      </c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2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</row>
    <row r="38" spans="1:36" ht="12.75">
      <c r="A38" s="114" t="s">
        <v>33</v>
      </c>
      <c r="B38" s="115"/>
      <c r="C38" s="14"/>
      <c r="D38" s="121" t="s">
        <v>34</v>
      </c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54" t="s">
        <v>35</v>
      </c>
      <c r="T38" s="151"/>
      <c r="U38" s="151"/>
      <c r="V38" s="151"/>
      <c r="W38" s="152"/>
      <c r="X38" s="12"/>
      <c r="Y38" s="13"/>
      <c r="Z38" s="54"/>
      <c r="AA38" s="55" t="s">
        <v>108</v>
      </c>
      <c r="AB38" s="156" t="s">
        <v>123</v>
      </c>
      <c r="AC38" s="157"/>
      <c r="AD38" s="157"/>
      <c r="AE38" s="157"/>
      <c r="AF38" s="157"/>
      <c r="AG38" s="157"/>
      <c r="AH38" s="157"/>
      <c r="AI38" s="157"/>
      <c r="AJ38" s="13"/>
    </row>
    <row r="39" spans="1:36" ht="12.75">
      <c r="A39" s="114" t="s">
        <v>36</v>
      </c>
      <c r="B39" s="115"/>
      <c r="C39" s="18"/>
      <c r="D39" s="121" t="s">
        <v>37</v>
      </c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50" t="s">
        <v>38</v>
      </c>
      <c r="T39" s="151"/>
      <c r="U39" s="151"/>
      <c r="V39" s="151"/>
      <c r="W39" s="152"/>
      <c r="X39" s="12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ht="12.75">
      <c r="A40" s="114"/>
      <c r="B40" s="115"/>
      <c r="C40" s="18"/>
      <c r="D40" s="153" t="s">
        <v>39</v>
      </c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20" t="s">
        <v>40</v>
      </c>
      <c r="T40" s="21"/>
      <c r="U40" s="21"/>
      <c r="V40" s="22"/>
      <c r="W40" s="23"/>
      <c r="X40" s="12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ht="13.5" customHeight="1">
      <c r="A41" s="112"/>
      <c r="B41" s="113"/>
      <c r="C41" s="28"/>
      <c r="D41" s="120" t="s">
        <v>41</v>
      </c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20"/>
      <c r="T41" s="24"/>
      <c r="U41" s="24"/>
      <c r="V41" s="24"/>
      <c r="W41" s="25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</sheetData>
  <sheetProtection selectLockedCells="1" selectUnlockedCells="1"/>
  <mergeCells count="167">
    <mergeCell ref="AB38:AI38"/>
    <mergeCell ref="AG24:AG25"/>
    <mergeCell ref="P3:P6"/>
    <mergeCell ref="B7:C7"/>
    <mergeCell ref="U24:U25"/>
    <mergeCell ref="AH24:AH25"/>
    <mergeCell ref="G24:G25"/>
    <mergeCell ref="X24:X25"/>
    <mergeCell ref="AA24:AA25"/>
    <mergeCell ref="Q24:Q25"/>
    <mergeCell ref="Y24:Y25"/>
    <mergeCell ref="Z24:Z25"/>
    <mergeCell ref="S38:W38"/>
    <mergeCell ref="AI24:AI25"/>
    <mergeCell ref="AJ24:AJ25"/>
    <mergeCell ref="AB24:AB25"/>
    <mergeCell ref="AC24:AC25"/>
    <mergeCell ref="AD24:AD25"/>
    <mergeCell ref="AE24:AE25"/>
    <mergeCell ref="S24:S25"/>
    <mergeCell ref="AF24:AF25"/>
    <mergeCell ref="S39:W39"/>
    <mergeCell ref="D40:R40"/>
    <mergeCell ref="D38:R38"/>
    <mergeCell ref="V24:V25"/>
    <mergeCell ref="W24:W25"/>
    <mergeCell ref="D24:D25"/>
    <mergeCell ref="E24:E25"/>
    <mergeCell ref="F24:F25"/>
    <mergeCell ref="O26:O27"/>
    <mergeCell ref="K35:O35"/>
    <mergeCell ref="R35:W35"/>
    <mergeCell ref="V34:W34"/>
    <mergeCell ref="K34:M34"/>
    <mergeCell ref="N34:O34"/>
    <mergeCell ref="T24:T25"/>
    <mergeCell ref="N26:N27"/>
    <mergeCell ref="R24:R25"/>
    <mergeCell ref="D23:AJ23"/>
    <mergeCell ref="D37:W37"/>
    <mergeCell ref="AH34:AI34"/>
    <mergeCell ref="X35:AC35"/>
    <mergeCell ref="AD35:AI35"/>
    <mergeCell ref="X34:AA34"/>
    <mergeCell ref="AB34:AC34"/>
    <mergeCell ref="J24:J25"/>
    <mergeCell ref="AD34:AG34"/>
    <mergeCell ref="H24:H25"/>
    <mergeCell ref="B31:C31"/>
    <mergeCell ref="R34:U34"/>
    <mergeCell ref="N24:N25"/>
    <mergeCell ref="O24:O25"/>
    <mergeCell ref="K24:K25"/>
    <mergeCell ref="L24:L25"/>
    <mergeCell ref="P24:P25"/>
    <mergeCell ref="I24:I25"/>
    <mergeCell ref="G34:I34"/>
    <mergeCell ref="AJ3:AJ6"/>
    <mergeCell ref="D4:I4"/>
    <mergeCell ref="J4:M4"/>
    <mergeCell ref="D5:F5"/>
    <mergeCell ref="G5:I5"/>
    <mergeCell ref="J5:J6"/>
    <mergeCell ref="K5:K6"/>
    <mergeCell ref="M5:M6"/>
    <mergeCell ref="D3:M3"/>
    <mergeCell ref="A3:A6"/>
    <mergeCell ref="AD3:AI4"/>
    <mergeCell ref="AD5:AI5"/>
    <mergeCell ref="X5:AC5"/>
    <mergeCell ref="L5:L6"/>
    <mergeCell ref="Q3:Q6"/>
    <mergeCell ref="R3:W5"/>
    <mergeCell ref="X3:AC4"/>
    <mergeCell ref="N5:O5"/>
    <mergeCell ref="N3:O4"/>
    <mergeCell ref="B14:C14"/>
    <mergeCell ref="B18:C18"/>
    <mergeCell ref="B3:C6"/>
    <mergeCell ref="C26:C27"/>
    <mergeCell ref="B22:C22"/>
    <mergeCell ref="M24:M25"/>
    <mergeCell ref="B16:C16"/>
    <mergeCell ref="B20:C20"/>
    <mergeCell ref="B19:C19"/>
    <mergeCell ref="B17:C17"/>
    <mergeCell ref="A26:A27"/>
    <mergeCell ref="B26:B27"/>
    <mergeCell ref="D41:R41"/>
    <mergeCell ref="D39:R39"/>
    <mergeCell ref="A37:B37"/>
    <mergeCell ref="J26:J27"/>
    <mergeCell ref="K26:K27"/>
    <mergeCell ref="L26:L27"/>
    <mergeCell ref="D34:F34"/>
    <mergeCell ref="B32:C32"/>
    <mergeCell ref="A41:B41"/>
    <mergeCell ref="A40:B40"/>
    <mergeCell ref="A39:B39"/>
    <mergeCell ref="M26:M27"/>
    <mergeCell ref="B21:C21"/>
    <mergeCell ref="B24:B25"/>
    <mergeCell ref="C24:C25"/>
    <mergeCell ref="A38:B38"/>
    <mergeCell ref="A33:B33"/>
    <mergeCell ref="A24:A25"/>
    <mergeCell ref="B13:C13"/>
    <mergeCell ref="B12:C12"/>
    <mergeCell ref="B8:C8"/>
    <mergeCell ref="B9:C9"/>
    <mergeCell ref="B10:C10"/>
    <mergeCell ref="B11:C11"/>
    <mergeCell ref="B15:C15"/>
    <mergeCell ref="AK3:AM6"/>
    <mergeCell ref="AN3:AP6"/>
    <mergeCell ref="AK7:AM7"/>
    <mergeCell ref="AN7:AP7"/>
    <mergeCell ref="AK9:AM9"/>
    <mergeCell ref="AN9:AP9"/>
    <mergeCell ref="AK10:AM10"/>
    <mergeCell ref="AN10:AP10"/>
    <mergeCell ref="AK11:AM11"/>
    <mergeCell ref="AN11:AP11"/>
    <mergeCell ref="AK12:AM12"/>
    <mergeCell ref="AN12:AP12"/>
    <mergeCell ref="AK13:AM13"/>
    <mergeCell ref="AN13:AP13"/>
    <mergeCell ref="AK14:AM14"/>
    <mergeCell ref="AN14:AP14"/>
    <mergeCell ref="AK15:AM15"/>
    <mergeCell ref="AN15:AP15"/>
    <mergeCell ref="AK16:AM16"/>
    <mergeCell ref="AN16:AP16"/>
    <mergeCell ref="AK17:AM17"/>
    <mergeCell ref="AN17:AP17"/>
    <mergeCell ref="AK18:AM18"/>
    <mergeCell ref="AN18:AP18"/>
    <mergeCell ref="AK19:AM19"/>
    <mergeCell ref="AN19:AP19"/>
    <mergeCell ref="AK20:AM20"/>
    <mergeCell ref="AN20:AP20"/>
    <mergeCell ref="AK21:AM21"/>
    <mergeCell ref="AN21:AP21"/>
    <mergeCell ref="AK30:AM30"/>
    <mergeCell ref="AN30:AP30"/>
    <mergeCell ref="AK26:AM27"/>
    <mergeCell ref="AN26:AP27"/>
    <mergeCell ref="AK22:AM22"/>
    <mergeCell ref="AN22:AP22"/>
    <mergeCell ref="AK23:AM23"/>
    <mergeCell ref="AN23:AP23"/>
    <mergeCell ref="AK24:AM25"/>
    <mergeCell ref="AN24:AP25"/>
    <mergeCell ref="AK28:AM28"/>
    <mergeCell ref="AN28:AP28"/>
    <mergeCell ref="AK29:AM29"/>
    <mergeCell ref="AN29:AP29"/>
    <mergeCell ref="A1:AP1"/>
    <mergeCell ref="A2:AP2"/>
    <mergeCell ref="AK31:AM31"/>
    <mergeCell ref="AN31:AP31"/>
    <mergeCell ref="AK33:AM33"/>
    <mergeCell ref="AN33:AP33"/>
    <mergeCell ref="AK8:AM8"/>
    <mergeCell ref="AN8:AP8"/>
    <mergeCell ref="AK32:AM32"/>
    <mergeCell ref="AN32:AP32"/>
  </mergeCells>
  <printOptions horizontalCentered="1"/>
  <pageMargins left="0" right="0" top="0.5905511811023623" bottom="0" header="0" footer="0"/>
  <pageSetup fitToHeight="0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Q43"/>
  <sheetViews>
    <sheetView zoomScale="70" zoomScaleNormal="70" workbookViewId="0" topLeftCell="A1">
      <selection activeCell="A2" sqref="A2:AP2"/>
    </sheetView>
  </sheetViews>
  <sheetFormatPr defaultColWidth="9.00390625" defaultRowHeight="12.75"/>
  <cols>
    <col min="1" max="1" width="4.625" style="1" customWidth="1"/>
    <col min="2" max="2" width="25.375" style="1" customWidth="1"/>
    <col min="3" max="3" width="26.00390625" style="1" customWidth="1"/>
    <col min="4" max="4" width="4.625" style="1" customWidth="1"/>
    <col min="5" max="6" width="4.00390625" style="1" customWidth="1"/>
    <col min="7" max="7" width="4.625" style="1" customWidth="1"/>
    <col min="8" max="8" width="3.625" style="1" customWidth="1"/>
    <col min="9" max="9" width="3.375" style="1" customWidth="1"/>
    <col min="10" max="10" width="5.00390625" style="1" customWidth="1"/>
    <col min="11" max="11" width="4.00390625" style="1" customWidth="1"/>
    <col min="12" max="12" width="5.00390625" style="1" customWidth="1"/>
    <col min="13" max="13" width="8.125" style="1" customWidth="1"/>
    <col min="14" max="14" width="5.625" style="1" customWidth="1"/>
    <col min="15" max="16" width="6.125" style="1" customWidth="1"/>
    <col min="17" max="17" width="8.75390625" style="1" customWidth="1"/>
    <col min="18" max="18" width="5.875" style="1" customWidth="1"/>
    <col min="19" max="19" width="6.625" style="1" customWidth="1"/>
    <col min="20" max="20" width="5.125" style="1" customWidth="1"/>
    <col min="21" max="21" width="4.00390625" style="1" customWidth="1"/>
    <col min="22" max="22" width="4.875" style="1" customWidth="1"/>
    <col min="23" max="23" width="4.00390625" style="1" customWidth="1"/>
    <col min="24" max="24" width="6.375" style="1" customWidth="1"/>
    <col min="25" max="25" width="5.00390625" style="1" customWidth="1"/>
    <col min="26" max="26" width="6.75390625" style="1" customWidth="1"/>
    <col min="27" max="27" width="4.00390625" style="1" customWidth="1"/>
    <col min="28" max="28" width="5.875" style="1" customWidth="1"/>
    <col min="29" max="29" width="3.375" style="1" customWidth="1"/>
    <col min="30" max="30" width="6.25390625" style="1" customWidth="1"/>
    <col min="31" max="31" width="3.875" style="1" customWidth="1"/>
    <col min="32" max="32" width="5.75390625" style="1" customWidth="1"/>
    <col min="33" max="33" width="3.875" style="1" customWidth="1"/>
    <col min="34" max="34" width="6.25390625" style="1" customWidth="1"/>
    <col min="35" max="35" width="3.875" style="1" customWidth="1"/>
    <col min="36" max="36" width="37.375" style="1" customWidth="1"/>
    <col min="37" max="16384" width="9.125" style="1" customWidth="1"/>
  </cols>
  <sheetData>
    <row r="1" spans="1:69" ht="18" customHeight="1">
      <c r="A1" s="84" t="s">
        <v>55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</row>
    <row r="2" spans="1:69" ht="28.5" customHeight="1">
      <c r="A2" s="85" t="s">
        <v>125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</row>
    <row r="3" spans="1:69" ht="14.25" customHeight="1">
      <c r="A3" s="130" t="s">
        <v>0</v>
      </c>
      <c r="B3" s="130" t="s">
        <v>1</v>
      </c>
      <c r="C3" s="130"/>
      <c r="D3" s="140" t="s">
        <v>2</v>
      </c>
      <c r="E3" s="140"/>
      <c r="F3" s="140"/>
      <c r="G3" s="140"/>
      <c r="H3" s="140"/>
      <c r="I3" s="140"/>
      <c r="J3" s="140"/>
      <c r="K3" s="140"/>
      <c r="L3" s="140"/>
      <c r="M3" s="140"/>
      <c r="N3" s="136" t="s">
        <v>3</v>
      </c>
      <c r="O3" s="136"/>
      <c r="P3" s="190" t="s">
        <v>4</v>
      </c>
      <c r="Q3" s="133" t="s">
        <v>5</v>
      </c>
      <c r="R3" s="130" t="s">
        <v>6</v>
      </c>
      <c r="S3" s="130"/>
      <c r="T3" s="130"/>
      <c r="U3" s="130"/>
      <c r="V3" s="130"/>
      <c r="W3" s="130"/>
      <c r="X3" s="130" t="s">
        <v>114</v>
      </c>
      <c r="Y3" s="130"/>
      <c r="Z3" s="130"/>
      <c r="AA3" s="130"/>
      <c r="AB3" s="130"/>
      <c r="AC3" s="130"/>
      <c r="AD3" s="130" t="s">
        <v>115</v>
      </c>
      <c r="AE3" s="130"/>
      <c r="AF3" s="130"/>
      <c r="AG3" s="130"/>
      <c r="AH3" s="130"/>
      <c r="AI3" s="130"/>
      <c r="AJ3" s="212" t="s">
        <v>9</v>
      </c>
      <c r="AK3" s="110" t="s">
        <v>118</v>
      </c>
      <c r="AL3" s="110"/>
      <c r="AM3" s="110"/>
      <c r="AN3" s="110" t="s">
        <v>119</v>
      </c>
      <c r="AO3" s="110"/>
      <c r="AP3" s="11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</row>
    <row r="4" spans="1:69" ht="12.75" customHeight="1">
      <c r="A4" s="131"/>
      <c r="B4" s="131"/>
      <c r="C4" s="131"/>
      <c r="D4" s="131" t="s">
        <v>10</v>
      </c>
      <c r="E4" s="131"/>
      <c r="F4" s="131"/>
      <c r="G4" s="131"/>
      <c r="H4" s="131"/>
      <c r="I4" s="131"/>
      <c r="J4" s="131" t="s">
        <v>11</v>
      </c>
      <c r="K4" s="131"/>
      <c r="L4" s="131"/>
      <c r="M4" s="131"/>
      <c r="N4" s="137"/>
      <c r="O4" s="137"/>
      <c r="P4" s="191"/>
      <c r="Q4" s="134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213"/>
      <c r="AK4" s="111"/>
      <c r="AL4" s="111"/>
      <c r="AM4" s="111"/>
      <c r="AN4" s="111"/>
      <c r="AO4" s="111"/>
      <c r="AP4" s="111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</row>
    <row r="5" spans="1:69" ht="12.75" customHeight="1">
      <c r="A5" s="131"/>
      <c r="B5" s="131"/>
      <c r="C5" s="131"/>
      <c r="D5" s="131" t="s">
        <v>112</v>
      </c>
      <c r="E5" s="131"/>
      <c r="F5" s="131"/>
      <c r="G5" s="131" t="s">
        <v>113</v>
      </c>
      <c r="H5" s="131"/>
      <c r="I5" s="131"/>
      <c r="J5" s="130" t="s">
        <v>14</v>
      </c>
      <c r="K5" s="130" t="s">
        <v>15</v>
      </c>
      <c r="L5" s="130" t="s">
        <v>16</v>
      </c>
      <c r="M5" s="130" t="s">
        <v>17</v>
      </c>
      <c r="N5" s="135" t="s">
        <v>18</v>
      </c>
      <c r="O5" s="135"/>
      <c r="P5" s="191"/>
      <c r="Q5" s="134"/>
      <c r="R5" s="131"/>
      <c r="S5" s="131"/>
      <c r="T5" s="131"/>
      <c r="U5" s="131"/>
      <c r="V5" s="131"/>
      <c r="W5" s="131"/>
      <c r="X5" s="132" t="s">
        <v>19</v>
      </c>
      <c r="Y5" s="132"/>
      <c r="Z5" s="132"/>
      <c r="AA5" s="132"/>
      <c r="AB5" s="132"/>
      <c r="AC5" s="132"/>
      <c r="AD5" s="132" t="s">
        <v>19</v>
      </c>
      <c r="AE5" s="132"/>
      <c r="AF5" s="132"/>
      <c r="AG5" s="132"/>
      <c r="AH5" s="132"/>
      <c r="AI5" s="132"/>
      <c r="AJ5" s="213"/>
      <c r="AK5" s="111"/>
      <c r="AL5" s="111"/>
      <c r="AM5" s="111"/>
      <c r="AN5" s="111"/>
      <c r="AO5" s="111"/>
      <c r="AP5" s="111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</row>
    <row r="6" spans="1:69" ht="12.75">
      <c r="A6" s="132"/>
      <c r="B6" s="132"/>
      <c r="C6" s="132"/>
      <c r="D6" s="2" t="s">
        <v>14</v>
      </c>
      <c r="E6" s="2" t="s">
        <v>15</v>
      </c>
      <c r="F6" s="2" t="s">
        <v>16</v>
      </c>
      <c r="G6" s="29" t="s">
        <v>14</v>
      </c>
      <c r="H6" s="2" t="s">
        <v>15</v>
      </c>
      <c r="I6" s="2" t="s">
        <v>16</v>
      </c>
      <c r="J6" s="140"/>
      <c r="K6" s="140"/>
      <c r="L6" s="140"/>
      <c r="M6" s="140"/>
      <c r="N6" s="2" t="s">
        <v>112</v>
      </c>
      <c r="O6" s="5" t="s">
        <v>113</v>
      </c>
      <c r="P6" s="192"/>
      <c r="Q6" s="193"/>
      <c r="R6" s="29" t="s">
        <v>20</v>
      </c>
      <c r="S6" s="29" t="s">
        <v>21</v>
      </c>
      <c r="T6" s="29" t="s">
        <v>22</v>
      </c>
      <c r="U6" s="29" t="s">
        <v>15</v>
      </c>
      <c r="V6" s="29" t="s">
        <v>23</v>
      </c>
      <c r="W6" s="29" t="s">
        <v>16</v>
      </c>
      <c r="X6" s="2" t="s">
        <v>20</v>
      </c>
      <c r="Y6" s="2" t="s">
        <v>21</v>
      </c>
      <c r="Z6" s="2" t="s">
        <v>22</v>
      </c>
      <c r="AA6" s="2" t="s">
        <v>15</v>
      </c>
      <c r="AB6" s="2" t="s">
        <v>23</v>
      </c>
      <c r="AC6" s="2" t="s">
        <v>16</v>
      </c>
      <c r="AD6" s="2" t="s">
        <v>20</v>
      </c>
      <c r="AE6" s="2" t="s">
        <v>21</v>
      </c>
      <c r="AF6" s="2" t="s">
        <v>22</v>
      </c>
      <c r="AG6" s="2" t="s">
        <v>15</v>
      </c>
      <c r="AH6" s="2" t="s">
        <v>23</v>
      </c>
      <c r="AI6" s="2" t="s">
        <v>16</v>
      </c>
      <c r="AJ6" s="214"/>
      <c r="AK6" s="111"/>
      <c r="AL6" s="111"/>
      <c r="AM6" s="111"/>
      <c r="AN6" s="111"/>
      <c r="AO6" s="111"/>
      <c r="AP6" s="111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</row>
    <row r="7" spans="1:69" ht="21.75" customHeight="1">
      <c r="A7" s="31">
        <v>1</v>
      </c>
      <c r="B7" s="124" t="s">
        <v>93</v>
      </c>
      <c r="C7" s="183"/>
      <c r="D7" s="32"/>
      <c r="E7" s="32"/>
      <c r="F7" s="32"/>
      <c r="G7" s="32">
        <v>2</v>
      </c>
      <c r="H7" s="32"/>
      <c r="I7" s="32"/>
      <c r="J7" s="56">
        <f aca="true" t="shared" si="0" ref="J7:J16">D7+G7</f>
        <v>2</v>
      </c>
      <c r="K7" s="56">
        <f aca="true" t="shared" si="1" ref="K7:K16">E7+H7</f>
        <v>0</v>
      </c>
      <c r="L7" s="56">
        <f aca="true" t="shared" si="2" ref="L7:L16">F7+I7</f>
        <v>0</v>
      </c>
      <c r="M7" s="56">
        <f aca="true" t="shared" si="3" ref="M7:M16">SUM(J7:L7)</f>
        <v>2</v>
      </c>
      <c r="N7" s="57"/>
      <c r="O7" s="33" t="s">
        <v>53</v>
      </c>
      <c r="P7" s="58">
        <v>30</v>
      </c>
      <c r="Q7" s="35">
        <f aca="true" t="shared" si="4" ref="Q7:Q14">SUM(R7:W7)</f>
        <v>50</v>
      </c>
      <c r="R7" s="31">
        <v>15</v>
      </c>
      <c r="S7" s="31">
        <f>Y7+AE7</f>
        <v>0</v>
      </c>
      <c r="T7" s="31">
        <v>15</v>
      </c>
      <c r="U7" s="31">
        <f aca="true" t="shared" si="5" ref="U7:U14">AA7+AG7</f>
        <v>0</v>
      </c>
      <c r="V7" s="31">
        <v>20</v>
      </c>
      <c r="W7" s="31">
        <f aca="true" t="shared" si="6" ref="W7:W14">AC7+AI7</f>
        <v>0</v>
      </c>
      <c r="X7" s="32"/>
      <c r="Y7" s="32"/>
      <c r="Z7" s="32"/>
      <c r="AA7" s="32"/>
      <c r="AB7" s="32"/>
      <c r="AC7" s="32"/>
      <c r="AD7" s="32">
        <v>15</v>
      </c>
      <c r="AE7" s="32"/>
      <c r="AF7" s="32">
        <v>15</v>
      </c>
      <c r="AG7" s="32"/>
      <c r="AH7" s="32">
        <v>20</v>
      </c>
      <c r="AI7" s="32"/>
      <c r="AJ7" s="59" t="s">
        <v>24</v>
      </c>
      <c r="AK7" s="161">
        <v>2</v>
      </c>
      <c r="AL7" s="161"/>
      <c r="AM7" s="161"/>
      <c r="AN7" s="163">
        <v>1</v>
      </c>
      <c r="AO7" s="161"/>
      <c r="AP7" s="161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</row>
    <row r="8" spans="1:69" ht="21.75" customHeight="1">
      <c r="A8" s="31">
        <v>2</v>
      </c>
      <c r="B8" s="124" t="s">
        <v>90</v>
      </c>
      <c r="C8" s="183"/>
      <c r="D8" s="32">
        <v>2</v>
      </c>
      <c r="E8" s="32"/>
      <c r="F8" s="32"/>
      <c r="G8" s="32"/>
      <c r="H8" s="32"/>
      <c r="I8" s="32"/>
      <c r="J8" s="56">
        <f t="shared" si="0"/>
        <v>2</v>
      </c>
      <c r="K8" s="56">
        <f t="shared" si="1"/>
        <v>0</v>
      </c>
      <c r="L8" s="56">
        <f t="shared" si="2"/>
        <v>0</v>
      </c>
      <c r="M8" s="56">
        <f t="shared" si="3"/>
        <v>2</v>
      </c>
      <c r="N8" s="57" t="s">
        <v>53</v>
      </c>
      <c r="O8" s="33"/>
      <c r="P8" s="58">
        <v>30</v>
      </c>
      <c r="Q8" s="35">
        <f t="shared" si="4"/>
        <v>50</v>
      </c>
      <c r="R8" s="31">
        <v>15</v>
      </c>
      <c r="S8" s="31">
        <v>0</v>
      </c>
      <c r="T8" s="31">
        <v>15</v>
      </c>
      <c r="U8" s="31">
        <f t="shared" si="5"/>
        <v>0</v>
      </c>
      <c r="V8" s="31">
        <v>20</v>
      </c>
      <c r="W8" s="31">
        <f t="shared" si="6"/>
        <v>0</v>
      </c>
      <c r="X8" s="32">
        <v>15</v>
      </c>
      <c r="Y8" s="32"/>
      <c r="Z8" s="32">
        <v>15</v>
      </c>
      <c r="AA8" s="32"/>
      <c r="AB8" s="32">
        <v>20</v>
      </c>
      <c r="AC8" s="32"/>
      <c r="AD8" s="32"/>
      <c r="AE8" s="32"/>
      <c r="AF8" s="32"/>
      <c r="AG8" s="32"/>
      <c r="AH8" s="32"/>
      <c r="AI8" s="32"/>
      <c r="AJ8" s="59" t="s">
        <v>24</v>
      </c>
      <c r="AK8" s="180">
        <v>2</v>
      </c>
      <c r="AL8" s="181"/>
      <c r="AM8" s="182"/>
      <c r="AN8" s="172">
        <v>1</v>
      </c>
      <c r="AO8" s="173"/>
      <c r="AP8" s="174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</row>
    <row r="9" spans="1:69" ht="21.75" customHeight="1">
      <c r="A9" s="31">
        <v>3</v>
      </c>
      <c r="B9" s="124" t="s">
        <v>45</v>
      </c>
      <c r="C9" s="183"/>
      <c r="D9" s="32">
        <v>2.5</v>
      </c>
      <c r="E9" s="32"/>
      <c r="F9" s="32"/>
      <c r="G9" s="32"/>
      <c r="H9" s="32"/>
      <c r="I9" s="32"/>
      <c r="J9" s="56">
        <f t="shared" si="0"/>
        <v>2.5</v>
      </c>
      <c r="K9" s="56">
        <f t="shared" si="1"/>
        <v>0</v>
      </c>
      <c r="L9" s="56">
        <f t="shared" si="2"/>
        <v>0</v>
      </c>
      <c r="M9" s="56">
        <f t="shared" si="3"/>
        <v>2.5</v>
      </c>
      <c r="N9" s="57" t="s">
        <v>52</v>
      </c>
      <c r="O9" s="33"/>
      <c r="P9" s="58">
        <v>30</v>
      </c>
      <c r="Q9" s="35">
        <f t="shared" si="4"/>
        <v>65</v>
      </c>
      <c r="R9" s="31">
        <v>15</v>
      </c>
      <c r="S9" s="31">
        <v>0</v>
      </c>
      <c r="T9" s="31">
        <v>15</v>
      </c>
      <c r="U9" s="31">
        <f t="shared" si="5"/>
        <v>0</v>
      </c>
      <c r="V9" s="31">
        <v>35</v>
      </c>
      <c r="W9" s="31">
        <f t="shared" si="6"/>
        <v>0</v>
      </c>
      <c r="X9" s="32">
        <v>15</v>
      </c>
      <c r="Y9" s="32"/>
      <c r="Z9" s="53">
        <v>15</v>
      </c>
      <c r="AA9" s="32"/>
      <c r="AB9" s="32">
        <v>35</v>
      </c>
      <c r="AC9" s="32"/>
      <c r="AD9" s="32"/>
      <c r="AE9" s="32"/>
      <c r="AF9" s="32"/>
      <c r="AG9" s="32"/>
      <c r="AH9" s="32"/>
      <c r="AI9" s="32"/>
      <c r="AJ9" s="59" t="s">
        <v>24</v>
      </c>
      <c r="AK9" s="161">
        <v>1.8</v>
      </c>
      <c r="AL9" s="161"/>
      <c r="AM9" s="161"/>
      <c r="AN9" s="177">
        <v>0.769</v>
      </c>
      <c r="AO9" s="178"/>
      <c r="AP9" s="179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</row>
    <row r="10" spans="1:69" ht="21.75" customHeight="1">
      <c r="A10" s="31">
        <v>4</v>
      </c>
      <c r="B10" s="124" t="s">
        <v>62</v>
      </c>
      <c r="C10" s="183"/>
      <c r="D10" s="32"/>
      <c r="E10" s="32"/>
      <c r="F10" s="32"/>
      <c r="G10" s="32">
        <v>2</v>
      </c>
      <c r="H10" s="32"/>
      <c r="I10" s="32"/>
      <c r="J10" s="56">
        <f t="shared" si="0"/>
        <v>2</v>
      </c>
      <c r="K10" s="56">
        <f t="shared" si="1"/>
        <v>0</v>
      </c>
      <c r="L10" s="56">
        <f t="shared" si="2"/>
        <v>0</v>
      </c>
      <c r="M10" s="56">
        <f t="shared" si="3"/>
        <v>2</v>
      </c>
      <c r="N10" s="57" t="s">
        <v>53</v>
      </c>
      <c r="O10" s="33"/>
      <c r="P10" s="58">
        <v>30</v>
      </c>
      <c r="Q10" s="35">
        <f t="shared" si="4"/>
        <v>50</v>
      </c>
      <c r="R10" s="31">
        <f>X10+AD10</f>
        <v>15</v>
      </c>
      <c r="S10" s="31">
        <f>Y10+AE10</f>
        <v>15</v>
      </c>
      <c r="T10" s="31">
        <f>Z10+AF10</f>
        <v>0</v>
      </c>
      <c r="U10" s="31">
        <f t="shared" si="5"/>
        <v>0</v>
      </c>
      <c r="V10" s="31">
        <v>20</v>
      </c>
      <c r="W10" s="31">
        <f t="shared" si="6"/>
        <v>0</v>
      </c>
      <c r="X10" s="32"/>
      <c r="Y10" s="32"/>
      <c r="Z10" s="32"/>
      <c r="AA10" s="32"/>
      <c r="AB10" s="32"/>
      <c r="AC10" s="32"/>
      <c r="AD10" s="32">
        <v>15</v>
      </c>
      <c r="AE10" s="32">
        <v>15</v>
      </c>
      <c r="AF10" s="32"/>
      <c r="AG10" s="32"/>
      <c r="AH10" s="32">
        <v>20</v>
      </c>
      <c r="AI10" s="32"/>
      <c r="AJ10" s="59" t="s">
        <v>24</v>
      </c>
      <c r="AK10" s="161">
        <v>2</v>
      </c>
      <c r="AL10" s="161"/>
      <c r="AM10" s="161"/>
      <c r="AN10" s="172">
        <v>1</v>
      </c>
      <c r="AO10" s="173"/>
      <c r="AP10" s="174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</row>
    <row r="11" spans="1:69" ht="21.75" customHeight="1">
      <c r="A11" s="31">
        <v>5</v>
      </c>
      <c r="B11" s="124" t="s">
        <v>92</v>
      </c>
      <c r="C11" s="183"/>
      <c r="D11" s="32"/>
      <c r="E11" s="32"/>
      <c r="F11" s="32"/>
      <c r="G11" s="32">
        <v>2</v>
      </c>
      <c r="H11" s="32"/>
      <c r="I11" s="32"/>
      <c r="J11" s="56">
        <f t="shared" si="0"/>
        <v>2</v>
      </c>
      <c r="K11" s="56">
        <f t="shared" si="1"/>
        <v>0</v>
      </c>
      <c r="L11" s="56">
        <f t="shared" si="2"/>
        <v>0</v>
      </c>
      <c r="M11" s="56">
        <f t="shared" si="3"/>
        <v>2</v>
      </c>
      <c r="N11" s="57"/>
      <c r="O11" s="33" t="s">
        <v>53</v>
      </c>
      <c r="P11" s="58">
        <v>30</v>
      </c>
      <c r="Q11" s="35">
        <f t="shared" si="4"/>
        <v>50</v>
      </c>
      <c r="R11" s="31">
        <v>20</v>
      </c>
      <c r="S11" s="31">
        <v>10</v>
      </c>
      <c r="T11" s="31">
        <f>Z11+AF11</f>
        <v>0</v>
      </c>
      <c r="U11" s="31">
        <f t="shared" si="5"/>
        <v>0</v>
      </c>
      <c r="V11" s="31">
        <v>20</v>
      </c>
      <c r="W11" s="31">
        <f t="shared" si="6"/>
        <v>0</v>
      </c>
      <c r="X11" s="32"/>
      <c r="Y11" s="32"/>
      <c r="Z11" s="32"/>
      <c r="AA11" s="32"/>
      <c r="AB11" s="32"/>
      <c r="AC11" s="32"/>
      <c r="AD11" s="32">
        <v>20</v>
      </c>
      <c r="AE11" s="32">
        <v>10</v>
      </c>
      <c r="AF11" s="32"/>
      <c r="AG11" s="32"/>
      <c r="AH11" s="32">
        <v>20</v>
      </c>
      <c r="AI11" s="32"/>
      <c r="AJ11" s="59" t="s">
        <v>24</v>
      </c>
      <c r="AK11" s="161">
        <v>2</v>
      </c>
      <c r="AL11" s="161"/>
      <c r="AM11" s="161"/>
      <c r="AN11" s="172">
        <v>1</v>
      </c>
      <c r="AO11" s="173"/>
      <c r="AP11" s="174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</row>
    <row r="12" spans="1:69" ht="21.75" customHeight="1">
      <c r="A12" s="31">
        <v>6</v>
      </c>
      <c r="B12" s="124" t="s">
        <v>94</v>
      </c>
      <c r="C12" s="183"/>
      <c r="D12" s="32"/>
      <c r="E12" s="32"/>
      <c r="F12" s="32"/>
      <c r="G12" s="32">
        <v>3</v>
      </c>
      <c r="H12" s="32"/>
      <c r="I12" s="32"/>
      <c r="J12" s="56">
        <f t="shared" si="0"/>
        <v>3</v>
      </c>
      <c r="K12" s="56">
        <f t="shared" si="1"/>
        <v>0</v>
      </c>
      <c r="L12" s="56">
        <f t="shared" si="2"/>
        <v>0</v>
      </c>
      <c r="M12" s="56">
        <f t="shared" si="3"/>
        <v>3</v>
      </c>
      <c r="N12" s="33"/>
      <c r="O12" s="33" t="s">
        <v>52</v>
      </c>
      <c r="P12" s="58">
        <v>45</v>
      </c>
      <c r="Q12" s="35">
        <f t="shared" si="4"/>
        <v>75</v>
      </c>
      <c r="R12" s="31">
        <f>X12+AD12</f>
        <v>25</v>
      </c>
      <c r="S12" s="31">
        <v>5</v>
      </c>
      <c r="T12" s="31">
        <f>Z12+AF12</f>
        <v>15</v>
      </c>
      <c r="U12" s="31">
        <f>AA12+AG12</f>
        <v>0</v>
      </c>
      <c r="V12" s="31">
        <v>30</v>
      </c>
      <c r="W12" s="31">
        <f t="shared" si="6"/>
        <v>0</v>
      </c>
      <c r="X12" s="32"/>
      <c r="Y12" s="32"/>
      <c r="Z12" s="32"/>
      <c r="AA12" s="32"/>
      <c r="AB12" s="32"/>
      <c r="AC12" s="32"/>
      <c r="AD12" s="32">
        <v>25</v>
      </c>
      <c r="AE12" s="32">
        <v>5</v>
      </c>
      <c r="AF12" s="32">
        <v>15</v>
      </c>
      <c r="AG12" s="32"/>
      <c r="AH12" s="32">
        <v>30</v>
      </c>
      <c r="AI12" s="32"/>
      <c r="AJ12" s="36" t="s">
        <v>24</v>
      </c>
      <c r="AK12" s="161">
        <v>3</v>
      </c>
      <c r="AL12" s="161"/>
      <c r="AM12" s="161"/>
      <c r="AN12" s="172">
        <v>1</v>
      </c>
      <c r="AO12" s="173"/>
      <c r="AP12" s="174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</row>
    <row r="13" spans="1:69" ht="25.5" customHeight="1">
      <c r="A13" s="31">
        <v>7</v>
      </c>
      <c r="B13" s="124" t="s">
        <v>104</v>
      </c>
      <c r="C13" s="183"/>
      <c r="D13" s="32">
        <v>2</v>
      </c>
      <c r="E13" s="32"/>
      <c r="F13" s="32"/>
      <c r="G13" s="32"/>
      <c r="H13" s="32"/>
      <c r="I13" s="32"/>
      <c r="J13" s="56">
        <f t="shared" si="0"/>
        <v>2</v>
      </c>
      <c r="K13" s="56">
        <f t="shared" si="1"/>
        <v>0</v>
      </c>
      <c r="L13" s="56">
        <f t="shared" si="2"/>
        <v>0</v>
      </c>
      <c r="M13" s="56">
        <f t="shared" si="3"/>
        <v>2</v>
      </c>
      <c r="N13" s="57" t="s">
        <v>52</v>
      </c>
      <c r="O13" s="33"/>
      <c r="P13" s="58">
        <v>30</v>
      </c>
      <c r="Q13" s="35">
        <f t="shared" si="4"/>
        <v>50</v>
      </c>
      <c r="R13" s="31">
        <v>15</v>
      </c>
      <c r="S13" s="31">
        <v>0</v>
      </c>
      <c r="T13" s="31">
        <v>15</v>
      </c>
      <c r="U13" s="31">
        <f>AA13+AG13</f>
        <v>0</v>
      </c>
      <c r="V13" s="31">
        <v>20</v>
      </c>
      <c r="W13" s="31">
        <f t="shared" si="6"/>
        <v>0</v>
      </c>
      <c r="X13" s="32">
        <v>15</v>
      </c>
      <c r="Y13" s="32"/>
      <c r="Z13" s="32">
        <v>15</v>
      </c>
      <c r="AA13" s="32"/>
      <c r="AB13" s="32">
        <v>20</v>
      </c>
      <c r="AC13" s="32"/>
      <c r="AD13" s="32"/>
      <c r="AE13" s="32"/>
      <c r="AF13" s="32"/>
      <c r="AG13" s="32"/>
      <c r="AH13" s="32"/>
      <c r="AI13" s="32"/>
      <c r="AJ13" s="59" t="s">
        <v>24</v>
      </c>
      <c r="AK13" s="161">
        <v>2</v>
      </c>
      <c r="AL13" s="161"/>
      <c r="AM13" s="161"/>
      <c r="AN13" s="172">
        <v>1</v>
      </c>
      <c r="AO13" s="173"/>
      <c r="AP13" s="174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</row>
    <row r="14" spans="1:69" ht="42" customHeight="1">
      <c r="A14" s="31">
        <v>8</v>
      </c>
      <c r="B14" s="124" t="s">
        <v>89</v>
      </c>
      <c r="C14" s="183"/>
      <c r="D14" s="32"/>
      <c r="E14" s="32"/>
      <c r="F14" s="32"/>
      <c r="G14" s="32">
        <v>3</v>
      </c>
      <c r="H14" s="32"/>
      <c r="I14" s="32"/>
      <c r="J14" s="56">
        <f t="shared" si="0"/>
        <v>3</v>
      </c>
      <c r="K14" s="56">
        <f t="shared" si="1"/>
        <v>0</v>
      </c>
      <c r="L14" s="56">
        <f t="shared" si="2"/>
        <v>0</v>
      </c>
      <c r="M14" s="56">
        <f t="shared" si="3"/>
        <v>3</v>
      </c>
      <c r="N14" s="57"/>
      <c r="O14" s="33" t="s">
        <v>52</v>
      </c>
      <c r="P14" s="58">
        <v>45</v>
      </c>
      <c r="Q14" s="35">
        <f t="shared" si="4"/>
        <v>75</v>
      </c>
      <c r="R14" s="31">
        <f>X14+AD14</f>
        <v>30</v>
      </c>
      <c r="S14" s="31">
        <f>Y14+AE14</f>
        <v>0</v>
      </c>
      <c r="T14" s="31">
        <f>Z14+AF14</f>
        <v>15</v>
      </c>
      <c r="U14" s="31">
        <f t="shared" si="5"/>
        <v>0</v>
      </c>
      <c r="V14" s="31">
        <f>AB14+AH14</f>
        <v>30</v>
      </c>
      <c r="W14" s="31">
        <f t="shared" si="6"/>
        <v>0</v>
      </c>
      <c r="X14" s="32"/>
      <c r="Y14" s="32"/>
      <c r="Z14" s="32"/>
      <c r="AA14" s="32"/>
      <c r="AB14" s="32"/>
      <c r="AC14" s="32"/>
      <c r="AD14" s="32">
        <v>30</v>
      </c>
      <c r="AE14" s="32"/>
      <c r="AF14" s="32">
        <v>15</v>
      </c>
      <c r="AG14" s="32"/>
      <c r="AH14" s="32">
        <v>30</v>
      </c>
      <c r="AI14" s="32"/>
      <c r="AJ14" s="59" t="s">
        <v>44</v>
      </c>
      <c r="AK14" s="161">
        <v>3</v>
      </c>
      <c r="AL14" s="161"/>
      <c r="AM14" s="161"/>
      <c r="AN14" s="172">
        <v>1</v>
      </c>
      <c r="AO14" s="173"/>
      <c r="AP14" s="174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</row>
    <row r="15" spans="1:69" ht="39" customHeight="1">
      <c r="A15" s="31">
        <v>9</v>
      </c>
      <c r="B15" s="124" t="s">
        <v>61</v>
      </c>
      <c r="C15" s="183"/>
      <c r="D15" s="32"/>
      <c r="E15" s="32"/>
      <c r="F15" s="32"/>
      <c r="G15" s="32">
        <v>2</v>
      </c>
      <c r="H15" s="32"/>
      <c r="I15" s="32"/>
      <c r="J15" s="56">
        <f t="shared" si="0"/>
        <v>2</v>
      </c>
      <c r="K15" s="56">
        <f t="shared" si="1"/>
        <v>0</v>
      </c>
      <c r="L15" s="56">
        <f t="shared" si="2"/>
        <v>0</v>
      </c>
      <c r="M15" s="56">
        <f t="shared" si="3"/>
        <v>2</v>
      </c>
      <c r="N15" s="57"/>
      <c r="O15" s="33" t="s">
        <v>53</v>
      </c>
      <c r="P15" s="58">
        <v>30</v>
      </c>
      <c r="Q15" s="35">
        <f>SUM(R15:W15)</f>
        <v>50</v>
      </c>
      <c r="R15" s="31">
        <f>X15+AD15</f>
        <v>15</v>
      </c>
      <c r="S15" s="31">
        <v>0</v>
      </c>
      <c r="T15" s="31">
        <v>15</v>
      </c>
      <c r="U15" s="31">
        <f>AA15+AG15</f>
        <v>0</v>
      </c>
      <c r="V15" s="31">
        <f>AB15+AH15</f>
        <v>20</v>
      </c>
      <c r="W15" s="31">
        <f>AC15+AI15</f>
        <v>0</v>
      </c>
      <c r="X15" s="32"/>
      <c r="Y15" s="32"/>
      <c r="Z15" s="32"/>
      <c r="AA15" s="32"/>
      <c r="AB15" s="32"/>
      <c r="AC15" s="32"/>
      <c r="AD15" s="32">
        <v>15</v>
      </c>
      <c r="AE15" s="32"/>
      <c r="AF15" s="32">
        <v>15</v>
      </c>
      <c r="AG15" s="32"/>
      <c r="AH15" s="32">
        <v>20</v>
      </c>
      <c r="AI15" s="32"/>
      <c r="AJ15" s="59" t="s">
        <v>46</v>
      </c>
      <c r="AK15" s="161">
        <v>2</v>
      </c>
      <c r="AL15" s="161"/>
      <c r="AM15" s="161"/>
      <c r="AN15" s="172">
        <v>1</v>
      </c>
      <c r="AO15" s="173"/>
      <c r="AP15" s="174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</row>
    <row r="16" spans="1:69" ht="26.25" customHeight="1">
      <c r="A16" s="31">
        <v>10</v>
      </c>
      <c r="B16" s="124" t="s">
        <v>91</v>
      </c>
      <c r="C16" s="183"/>
      <c r="D16" s="32"/>
      <c r="E16" s="32"/>
      <c r="F16" s="32"/>
      <c r="G16" s="32">
        <v>2</v>
      </c>
      <c r="H16" s="32"/>
      <c r="I16" s="32"/>
      <c r="J16" s="56">
        <f t="shared" si="0"/>
        <v>2</v>
      </c>
      <c r="K16" s="56">
        <f t="shared" si="1"/>
        <v>0</v>
      </c>
      <c r="L16" s="56">
        <f t="shared" si="2"/>
        <v>0</v>
      </c>
      <c r="M16" s="56">
        <f t="shared" si="3"/>
        <v>2</v>
      </c>
      <c r="N16" s="57"/>
      <c r="O16" s="33" t="s">
        <v>52</v>
      </c>
      <c r="P16" s="58">
        <v>30</v>
      </c>
      <c r="Q16" s="35">
        <f>SUM(R16:W16)</f>
        <v>50</v>
      </c>
      <c r="R16" s="31">
        <v>10</v>
      </c>
      <c r="S16" s="31">
        <f>Y16+AE16</f>
        <v>0</v>
      </c>
      <c r="T16" s="31">
        <v>20</v>
      </c>
      <c r="U16" s="31">
        <f>AA16+AG16</f>
        <v>0</v>
      </c>
      <c r="V16" s="31">
        <f>AB16+AH16</f>
        <v>20</v>
      </c>
      <c r="W16" s="31">
        <f>AC16+AI16</f>
        <v>0</v>
      </c>
      <c r="X16" s="32"/>
      <c r="Y16" s="32"/>
      <c r="Z16" s="32"/>
      <c r="AA16" s="32"/>
      <c r="AB16" s="32"/>
      <c r="AC16" s="32"/>
      <c r="AD16" s="32">
        <v>10</v>
      </c>
      <c r="AE16" s="32"/>
      <c r="AF16" s="32">
        <v>20</v>
      </c>
      <c r="AG16" s="32"/>
      <c r="AH16" s="32">
        <v>20</v>
      </c>
      <c r="AI16" s="32"/>
      <c r="AJ16" s="59" t="s">
        <v>24</v>
      </c>
      <c r="AK16" s="161">
        <v>2</v>
      </c>
      <c r="AL16" s="161"/>
      <c r="AM16" s="161"/>
      <c r="AN16" s="172">
        <v>1</v>
      </c>
      <c r="AO16" s="173"/>
      <c r="AP16" s="174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</row>
    <row r="17" spans="1:42" ht="15" customHeight="1">
      <c r="A17" s="60"/>
      <c r="B17" s="61" t="s">
        <v>42</v>
      </c>
      <c r="C17" s="62" t="s">
        <v>43</v>
      </c>
      <c r="D17" s="184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6"/>
      <c r="AK17" s="175"/>
      <c r="AL17" s="175"/>
      <c r="AM17" s="175"/>
      <c r="AN17" s="176"/>
      <c r="AO17" s="175"/>
      <c r="AP17" s="175"/>
    </row>
    <row r="18" spans="1:42" ht="40.5" customHeight="1">
      <c r="A18" s="60">
        <v>11</v>
      </c>
      <c r="B18" s="38" t="s">
        <v>99</v>
      </c>
      <c r="C18" s="63" t="s">
        <v>100</v>
      </c>
      <c r="D18" s="64">
        <v>2</v>
      </c>
      <c r="E18" s="32"/>
      <c r="F18" s="65"/>
      <c r="G18" s="32"/>
      <c r="H18" s="66"/>
      <c r="I18" s="32"/>
      <c r="J18" s="67">
        <f>D18+G18</f>
        <v>2</v>
      </c>
      <c r="K18" s="67">
        <f>E18+H18</f>
        <v>0</v>
      </c>
      <c r="L18" s="56">
        <f>F18+I18</f>
        <v>0</v>
      </c>
      <c r="M18" s="67">
        <f>SUM(J18:L18)</f>
        <v>2</v>
      </c>
      <c r="N18" s="68" t="s">
        <v>53</v>
      </c>
      <c r="O18" s="68"/>
      <c r="P18" s="34">
        <v>30</v>
      </c>
      <c r="Q18" s="35">
        <f aca="true" t="shared" si="7" ref="Q18:Q28">SUM(R18:W18)</f>
        <v>50</v>
      </c>
      <c r="R18" s="31">
        <f>X18+AD18</f>
        <v>15</v>
      </c>
      <c r="S18" s="31">
        <v>5</v>
      </c>
      <c r="T18" s="31">
        <v>10</v>
      </c>
      <c r="U18" s="31">
        <f aca="true" t="shared" si="8" ref="U18:U27">AA18+AG18</f>
        <v>0</v>
      </c>
      <c r="V18" s="31">
        <v>20</v>
      </c>
      <c r="W18" s="31">
        <f>AC18+AI18</f>
        <v>0</v>
      </c>
      <c r="X18" s="32">
        <v>15</v>
      </c>
      <c r="Y18" s="32">
        <v>5</v>
      </c>
      <c r="Z18" s="32">
        <v>10</v>
      </c>
      <c r="AA18" s="32"/>
      <c r="AB18" s="32">
        <v>20</v>
      </c>
      <c r="AC18" s="32"/>
      <c r="AD18" s="32"/>
      <c r="AE18" s="32"/>
      <c r="AF18" s="65"/>
      <c r="AG18" s="65"/>
      <c r="AH18" s="32"/>
      <c r="AI18" s="65"/>
      <c r="AJ18" s="36" t="s">
        <v>24</v>
      </c>
      <c r="AK18" s="161">
        <v>2</v>
      </c>
      <c r="AL18" s="161"/>
      <c r="AM18" s="161"/>
      <c r="AN18" s="163">
        <v>1</v>
      </c>
      <c r="AO18" s="163"/>
      <c r="AP18" s="163"/>
    </row>
    <row r="19" spans="1:42" ht="37.5" customHeight="1">
      <c r="A19" s="60">
        <v>12</v>
      </c>
      <c r="B19" s="38" t="s">
        <v>98</v>
      </c>
      <c r="C19" s="63" t="s">
        <v>67</v>
      </c>
      <c r="D19" s="64">
        <v>2</v>
      </c>
      <c r="E19" s="32"/>
      <c r="F19" s="65"/>
      <c r="G19" s="32"/>
      <c r="H19" s="66"/>
      <c r="I19" s="32"/>
      <c r="J19" s="67">
        <f aca="true" t="shared" si="9" ref="J19:J25">D19+G19</f>
        <v>2</v>
      </c>
      <c r="K19" s="67">
        <f aca="true" t="shared" si="10" ref="K19:K25">E19+H19</f>
        <v>0</v>
      </c>
      <c r="L19" s="56">
        <f aca="true" t="shared" si="11" ref="L19:L28">F19+I19</f>
        <v>0</v>
      </c>
      <c r="M19" s="67">
        <f aca="true" t="shared" si="12" ref="M19:M25">SUM(J19:L19)</f>
        <v>2</v>
      </c>
      <c r="N19" s="68" t="s">
        <v>53</v>
      </c>
      <c r="O19" s="68"/>
      <c r="P19" s="34">
        <v>30</v>
      </c>
      <c r="Q19" s="35">
        <f t="shared" si="7"/>
        <v>50</v>
      </c>
      <c r="R19" s="31">
        <v>15</v>
      </c>
      <c r="S19" s="31">
        <f aca="true" t="shared" si="13" ref="S19:S25">Y19+AE19</f>
        <v>5</v>
      </c>
      <c r="T19" s="31">
        <v>10</v>
      </c>
      <c r="U19" s="31">
        <f t="shared" si="8"/>
        <v>0</v>
      </c>
      <c r="V19" s="31">
        <v>20</v>
      </c>
      <c r="W19" s="31">
        <f aca="true" t="shared" si="14" ref="W19:W25">AC19+AI19</f>
        <v>0</v>
      </c>
      <c r="X19" s="32">
        <v>15</v>
      </c>
      <c r="Y19" s="32">
        <v>5</v>
      </c>
      <c r="Z19" s="32">
        <v>10</v>
      </c>
      <c r="AA19" s="32"/>
      <c r="AB19" s="32">
        <v>20</v>
      </c>
      <c r="AC19" s="32"/>
      <c r="AD19" s="32"/>
      <c r="AE19" s="32"/>
      <c r="AF19" s="65"/>
      <c r="AG19" s="65"/>
      <c r="AH19" s="32"/>
      <c r="AI19" s="65"/>
      <c r="AJ19" s="36" t="s">
        <v>24</v>
      </c>
      <c r="AK19" s="161">
        <v>2</v>
      </c>
      <c r="AL19" s="161"/>
      <c r="AM19" s="161"/>
      <c r="AN19" s="163">
        <v>1</v>
      </c>
      <c r="AO19" s="161"/>
      <c r="AP19" s="161"/>
    </row>
    <row r="20" spans="1:42" ht="57" customHeight="1">
      <c r="A20" s="60">
        <v>13</v>
      </c>
      <c r="B20" s="38" t="s">
        <v>97</v>
      </c>
      <c r="C20" s="63" t="s">
        <v>68</v>
      </c>
      <c r="D20" s="64"/>
      <c r="E20" s="32"/>
      <c r="F20" s="65"/>
      <c r="G20" s="32">
        <v>2.5</v>
      </c>
      <c r="H20" s="66"/>
      <c r="I20" s="32"/>
      <c r="J20" s="67">
        <f t="shared" si="9"/>
        <v>2.5</v>
      </c>
      <c r="K20" s="67">
        <f t="shared" si="10"/>
        <v>0</v>
      </c>
      <c r="L20" s="56">
        <f t="shared" si="11"/>
        <v>0</v>
      </c>
      <c r="M20" s="67">
        <f t="shared" si="12"/>
        <v>2.5</v>
      </c>
      <c r="N20" s="68"/>
      <c r="O20" s="68" t="s">
        <v>52</v>
      </c>
      <c r="P20" s="34">
        <v>30</v>
      </c>
      <c r="Q20" s="35">
        <f t="shared" si="7"/>
        <v>65</v>
      </c>
      <c r="R20" s="31">
        <f aca="true" t="shared" si="15" ref="R20:R25">X20+AD20</f>
        <v>15</v>
      </c>
      <c r="S20" s="31">
        <v>5</v>
      </c>
      <c r="T20" s="31">
        <v>10</v>
      </c>
      <c r="U20" s="31">
        <f t="shared" si="8"/>
        <v>0</v>
      </c>
      <c r="V20" s="31">
        <v>35</v>
      </c>
      <c r="W20" s="31">
        <f t="shared" si="14"/>
        <v>0</v>
      </c>
      <c r="X20" s="32"/>
      <c r="Y20" s="32"/>
      <c r="Z20" s="32"/>
      <c r="AA20" s="32"/>
      <c r="AB20" s="32"/>
      <c r="AC20" s="32"/>
      <c r="AD20" s="32">
        <v>15</v>
      </c>
      <c r="AE20" s="32">
        <v>5</v>
      </c>
      <c r="AF20" s="65">
        <v>10</v>
      </c>
      <c r="AG20" s="65"/>
      <c r="AH20" s="32">
        <v>35</v>
      </c>
      <c r="AI20" s="65"/>
      <c r="AJ20" s="36" t="s">
        <v>24</v>
      </c>
      <c r="AK20" s="161">
        <v>2.5</v>
      </c>
      <c r="AL20" s="161"/>
      <c r="AM20" s="161"/>
      <c r="AN20" s="163">
        <v>1</v>
      </c>
      <c r="AO20" s="171"/>
      <c r="AP20" s="171"/>
    </row>
    <row r="21" spans="1:42" ht="37.5" customHeight="1">
      <c r="A21" s="60">
        <v>14</v>
      </c>
      <c r="B21" s="38" t="s">
        <v>51</v>
      </c>
      <c r="C21" s="63" t="s">
        <v>64</v>
      </c>
      <c r="D21" s="64"/>
      <c r="E21" s="32"/>
      <c r="F21" s="65"/>
      <c r="G21" s="32">
        <v>2</v>
      </c>
      <c r="H21" s="66"/>
      <c r="I21" s="32"/>
      <c r="J21" s="67">
        <f>D21+G21</f>
        <v>2</v>
      </c>
      <c r="K21" s="67">
        <f>E21+H21</f>
        <v>0</v>
      </c>
      <c r="L21" s="56">
        <f t="shared" si="11"/>
        <v>0</v>
      </c>
      <c r="M21" s="67">
        <f>SUM(J21:L21)</f>
        <v>2</v>
      </c>
      <c r="N21" s="68"/>
      <c r="O21" s="68" t="s">
        <v>53</v>
      </c>
      <c r="P21" s="34">
        <v>30</v>
      </c>
      <c r="Q21" s="35">
        <f t="shared" si="7"/>
        <v>50</v>
      </c>
      <c r="R21" s="31">
        <v>15</v>
      </c>
      <c r="S21" s="31">
        <f>Y21+AE21</f>
        <v>15</v>
      </c>
      <c r="T21" s="31">
        <f>Z21+AF21</f>
        <v>0</v>
      </c>
      <c r="U21" s="31">
        <f t="shared" si="8"/>
        <v>0</v>
      </c>
      <c r="V21" s="31">
        <v>20</v>
      </c>
      <c r="W21" s="31">
        <f>AC21+AI21</f>
        <v>0</v>
      </c>
      <c r="X21" s="32"/>
      <c r="Y21" s="32"/>
      <c r="Z21" s="32"/>
      <c r="AA21" s="32"/>
      <c r="AB21" s="32"/>
      <c r="AC21" s="32"/>
      <c r="AD21" s="32">
        <v>15</v>
      </c>
      <c r="AE21" s="32">
        <v>15</v>
      </c>
      <c r="AF21" s="65"/>
      <c r="AG21" s="65"/>
      <c r="AH21" s="32">
        <v>20</v>
      </c>
      <c r="AI21" s="65"/>
      <c r="AJ21" s="36" t="s">
        <v>24</v>
      </c>
      <c r="AK21" s="161">
        <v>2</v>
      </c>
      <c r="AL21" s="161"/>
      <c r="AM21" s="161"/>
      <c r="AN21" s="163">
        <v>1</v>
      </c>
      <c r="AO21" s="161"/>
      <c r="AP21" s="161"/>
    </row>
    <row r="22" spans="1:42" ht="32.25" customHeight="1">
      <c r="A22" s="60">
        <v>15</v>
      </c>
      <c r="B22" s="38" t="s">
        <v>69</v>
      </c>
      <c r="C22" s="63" t="s">
        <v>70</v>
      </c>
      <c r="D22" s="64">
        <v>2</v>
      </c>
      <c r="E22" s="32"/>
      <c r="F22" s="65"/>
      <c r="G22" s="32"/>
      <c r="H22" s="66"/>
      <c r="I22" s="32"/>
      <c r="J22" s="67">
        <f t="shared" si="9"/>
        <v>2</v>
      </c>
      <c r="K22" s="67">
        <f t="shared" si="10"/>
        <v>0</v>
      </c>
      <c r="L22" s="56">
        <f t="shared" si="11"/>
        <v>0</v>
      </c>
      <c r="M22" s="67">
        <f t="shared" si="12"/>
        <v>2</v>
      </c>
      <c r="N22" s="68" t="s">
        <v>53</v>
      </c>
      <c r="O22" s="68"/>
      <c r="P22" s="34">
        <v>30</v>
      </c>
      <c r="Q22" s="35">
        <f t="shared" si="7"/>
        <v>50</v>
      </c>
      <c r="R22" s="31">
        <v>15</v>
      </c>
      <c r="S22" s="31">
        <f t="shared" si="13"/>
        <v>15</v>
      </c>
      <c r="T22" s="31">
        <f>Z22+AF22</f>
        <v>0</v>
      </c>
      <c r="U22" s="31">
        <f t="shared" si="8"/>
        <v>0</v>
      </c>
      <c r="V22" s="31">
        <v>20</v>
      </c>
      <c r="W22" s="31">
        <f t="shared" si="14"/>
        <v>0</v>
      </c>
      <c r="X22" s="32">
        <v>15</v>
      </c>
      <c r="Y22" s="32">
        <v>15</v>
      </c>
      <c r="Z22" s="32"/>
      <c r="AA22" s="32"/>
      <c r="AB22" s="32">
        <v>20</v>
      </c>
      <c r="AC22" s="32"/>
      <c r="AD22" s="32"/>
      <c r="AE22" s="32"/>
      <c r="AF22" s="65"/>
      <c r="AG22" s="65"/>
      <c r="AH22" s="32"/>
      <c r="AI22" s="65"/>
      <c r="AJ22" s="36" t="s">
        <v>24</v>
      </c>
      <c r="AK22" s="161">
        <v>2</v>
      </c>
      <c r="AL22" s="161"/>
      <c r="AM22" s="161"/>
      <c r="AN22" s="163">
        <v>1</v>
      </c>
      <c r="AO22" s="161"/>
      <c r="AP22" s="161"/>
    </row>
    <row r="23" spans="1:42" ht="30" customHeight="1">
      <c r="A23" s="60">
        <v>16</v>
      </c>
      <c r="B23" s="38" t="s">
        <v>66</v>
      </c>
      <c r="C23" s="63" t="s">
        <v>101</v>
      </c>
      <c r="D23" s="64">
        <v>2</v>
      </c>
      <c r="E23" s="32"/>
      <c r="F23" s="65"/>
      <c r="G23" s="32"/>
      <c r="H23" s="66"/>
      <c r="I23" s="32"/>
      <c r="J23" s="67">
        <f t="shared" si="9"/>
        <v>2</v>
      </c>
      <c r="K23" s="67">
        <f t="shared" si="10"/>
        <v>0</v>
      </c>
      <c r="L23" s="56">
        <f t="shared" si="11"/>
        <v>0</v>
      </c>
      <c r="M23" s="67">
        <f t="shared" si="12"/>
        <v>2</v>
      </c>
      <c r="N23" s="68" t="s">
        <v>53</v>
      </c>
      <c r="O23" s="68"/>
      <c r="P23" s="34">
        <v>30</v>
      </c>
      <c r="Q23" s="35">
        <f t="shared" si="7"/>
        <v>50</v>
      </c>
      <c r="R23" s="31">
        <f t="shared" si="15"/>
        <v>10</v>
      </c>
      <c r="S23" s="31">
        <f t="shared" si="13"/>
        <v>0</v>
      </c>
      <c r="T23" s="31">
        <f>Z23+AF23</f>
        <v>20</v>
      </c>
      <c r="U23" s="31">
        <f t="shared" si="8"/>
        <v>0</v>
      </c>
      <c r="V23" s="31">
        <v>20</v>
      </c>
      <c r="W23" s="31">
        <f t="shared" si="14"/>
        <v>0</v>
      </c>
      <c r="X23" s="32">
        <v>10</v>
      </c>
      <c r="Y23" s="32"/>
      <c r="Z23" s="32">
        <v>20</v>
      </c>
      <c r="AA23" s="32"/>
      <c r="AB23" s="32">
        <v>20</v>
      </c>
      <c r="AC23" s="32"/>
      <c r="AD23" s="32"/>
      <c r="AE23" s="32"/>
      <c r="AF23" s="65"/>
      <c r="AG23" s="65"/>
      <c r="AH23" s="32"/>
      <c r="AI23" s="65"/>
      <c r="AJ23" s="36" t="s">
        <v>24</v>
      </c>
      <c r="AK23" s="169">
        <v>2</v>
      </c>
      <c r="AL23" s="169"/>
      <c r="AM23" s="169"/>
      <c r="AN23" s="170">
        <v>1</v>
      </c>
      <c r="AO23" s="169"/>
      <c r="AP23" s="169"/>
    </row>
    <row r="24" spans="1:42" ht="30.75" customHeight="1">
      <c r="A24" s="60">
        <v>17</v>
      </c>
      <c r="B24" s="38" t="s">
        <v>95</v>
      </c>
      <c r="C24" s="63" t="s">
        <v>96</v>
      </c>
      <c r="D24" s="64"/>
      <c r="E24" s="32"/>
      <c r="F24" s="65"/>
      <c r="G24" s="32">
        <v>2.5</v>
      </c>
      <c r="H24" s="66"/>
      <c r="I24" s="32"/>
      <c r="J24" s="67">
        <f t="shared" si="9"/>
        <v>2.5</v>
      </c>
      <c r="K24" s="67">
        <f t="shared" si="10"/>
        <v>0</v>
      </c>
      <c r="L24" s="56">
        <f t="shared" si="11"/>
        <v>0</v>
      </c>
      <c r="M24" s="67">
        <f t="shared" si="12"/>
        <v>2.5</v>
      </c>
      <c r="N24" s="68"/>
      <c r="O24" s="68" t="s">
        <v>52</v>
      </c>
      <c r="P24" s="34">
        <v>30</v>
      </c>
      <c r="Q24" s="35">
        <f t="shared" si="7"/>
        <v>65</v>
      </c>
      <c r="R24" s="31">
        <v>10</v>
      </c>
      <c r="S24" s="31">
        <v>0</v>
      </c>
      <c r="T24" s="31">
        <v>20</v>
      </c>
      <c r="U24" s="31">
        <f t="shared" si="8"/>
        <v>0</v>
      </c>
      <c r="V24" s="31">
        <v>35</v>
      </c>
      <c r="W24" s="31">
        <f t="shared" si="14"/>
        <v>0</v>
      </c>
      <c r="X24" s="32"/>
      <c r="Y24" s="32"/>
      <c r="Z24" s="32"/>
      <c r="AA24" s="32"/>
      <c r="AB24" s="32"/>
      <c r="AC24" s="32"/>
      <c r="AD24" s="32">
        <v>10</v>
      </c>
      <c r="AE24" s="32"/>
      <c r="AF24" s="65">
        <v>20</v>
      </c>
      <c r="AG24" s="65"/>
      <c r="AH24" s="32">
        <v>35</v>
      </c>
      <c r="AI24" s="65"/>
      <c r="AJ24" s="36" t="s">
        <v>24</v>
      </c>
      <c r="AK24" s="161">
        <v>2.5</v>
      </c>
      <c r="AL24" s="161"/>
      <c r="AM24" s="161"/>
      <c r="AN24" s="163">
        <v>1</v>
      </c>
      <c r="AO24" s="163"/>
      <c r="AP24" s="163"/>
    </row>
    <row r="25" spans="1:42" ht="37.5" customHeight="1">
      <c r="A25" s="60">
        <v>18</v>
      </c>
      <c r="B25" s="38" t="s">
        <v>103</v>
      </c>
      <c r="C25" s="63" t="s">
        <v>102</v>
      </c>
      <c r="D25" s="64">
        <v>2</v>
      </c>
      <c r="E25" s="32"/>
      <c r="F25" s="65"/>
      <c r="G25" s="32"/>
      <c r="H25" s="66"/>
      <c r="I25" s="32"/>
      <c r="J25" s="67">
        <f t="shared" si="9"/>
        <v>2</v>
      </c>
      <c r="K25" s="67">
        <f t="shared" si="10"/>
        <v>0</v>
      </c>
      <c r="L25" s="56">
        <f t="shared" si="11"/>
        <v>0</v>
      </c>
      <c r="M25" s="67">
        <f t="shared" si="12"/>
        <v>2</v>
      </c>
      <c r="N25" s="68" t="s">
        <v>53</v>
      </c>
      <c r="O25" s="68"/>
      <c r="P25" s="34">
        <v>30</v>
      </c>
      <c r="Q25" s="35">
        <f t="shared" si="7"/>
        <v>50</v>
      </c>
      <c r="R25" s="31">
        <f t="shared" si="15"/>
        <v>5</v>
      </c>
      <c r="S25" s="31">
        <f t="shared" si="13"/>
        <v>15</v>
      </c>
      <c r="T25" s="31">
        <f>Z25+AF25</f>
        <v>10</v>
      </c>
      <c r="U25" s="31">
        <f t="shared" si="8"/>
        <v>0</v>
      </c>
      <c r="V25" s="31">
        <v>20</v>
      </c>
      <c r="W25" s="31">
        <f t="shared" si="14"/>
        <v>0</v>
      </c>
      <c r="X25" s="32">
        <v>5</v>
      </c>
      <c r="Y25" s="32">
        <v>15</v>
      </c>
      <c r="Z25" s="32">
        <v>10</v>
      </c>
      <c r="AA25" s="32"/>
      <c r="AB25" s="32">
        <v>20</v>
      </c>
      <c r="AC25" s="32"/>
      <c r="AD25" s="32"/>
      <c r="AE25" s="32"/>
      <c r="AF25" s="65"/>
      <c r="AG25" s="65"/>
      <c r="AH25" s="32"/>
      <c r="AI25" s="65"/>
      <c r="AJ25" s="36" t="s">
        <v>24</v>
      </c>
      <c r="AK25" s="161">
        <v>2</v>
      </c>
      <c r="AL25" s="161"/>
      <c r="AM25" s="161"/>
      <c r="AN25" s="163">
        <v>1</v>
      </c>
      <c r="AO25" s="161"/>
      <c r="AP25" s="161"/>
    </row>
    <row r="26" spans="1:42" ht="46.5" customHeight="1">
      <c r="A26" s="60">
        <v>19</v>
      </c>
      <c r="B26" s="38" t="s">
        <v>63</v>
      </c>
      <c r="C26" s="63" t="s">
        <v>105</v>
      </c>
      <c r="D26" s="64">
        <v>2.5</v>
      </c>
      <c r="E26" s="32"/>
      <c r="F26" s="65"/>
      <c r="G26" s="32"/>
      <c r="H26" s="66"/>
      <c r="I26" s="32"/>
      <c r="J26" s="67">
        <f aca="true" t="shared" si="16" ref="J26:K28">D26+G26</f>
        <v>2.5</v>
      </c>
      <c r="K26" s="67">
        <f t="shared" si="16"/>
        <v>0</v>
      </c>
      <c r="L26" s="56">
        <f t="shared" si="11"/>
        <v>0</v>
      </c>
      <c r="M26" s="67">
        <f>SUM(J26:L26)</f>
        <v>2.5</v>
      </c>
      <c r="N26" s="68" t="s">
        <v>52</v>
      </c>
      <c r="O26" s="68"/>
      <c r="P26" s="34">
        <v>35</v>
      </c>
      <c r="Q26" s="35">
        <f t="shared" si="7"/>
        <v>65</v>
      </c>
      <c r="R26" s="31">
        <v>15</v>
      </c>
      <c r="S26" s="31">
        <v>5</v>
      </c>
      <c r="T26" s="31">
        <v>15</v>
      </c>
      <c r="U26" s="31">
        <f t="shared" si="8"/>
        <v>0</v>
      </c>
      <c r="V26" s="31">
        <v>30</v>
      </c>
      <c r="W26" s="31">
        <f>AC26+AI26</f>
        <v>0</v>
      </c>
      <c r="X26" s="32">
        <v>15</v>
      </c>
      <c r="Y26" s="32">
        <v>5</v>
      </c>
      <c r="Z26" s="53">
        <v>15</v>
      </c>
      <c r="AA26" s="32"/>
      <c r="AB26" s="32">
        <v>30</v>
      </c>
      <c r="AC26" s="32"/>
      <c r="AD26" s="32"/>
      <c r="AE26" s="32"/>
      <c r="AF26" s="65"/>
      <c r="AG26" s="65"/>
      <c r="AH26" s="32"/>
      <c r="AI26" s="65"/>
      <c r="AJ26" s="36" t="s">
        <v>44</v>
      </c>
      <c r="AK26" s="161">
        <v>1.8</v>
      </c>
      <c r="AL26" s="161"/>
      <c r="AM26" s="161"/>
      <c r="AN26" s="162">
        <v>0.769</v>
      </c>
      <c r="AO26" s="162"/>
      <c r="AP26" s="162"/>
    </row>
    <row r="27" spans="1:42" ht="33.75" customHeight="1">
      <c r="A27" s="60">
        <v>20</v>
      </c>
      <c r="B27" s="38" t="s">
        <v>116</v>
      </c>
      <c r="C27" s="63" t="s">
        <v>65</v>
      </c>
      <c r="D27" s="64">
        <v>2</v>
      </c>
      <c r="E27" s="32"/>
      <c r="F27" s="65"/>
      <c r="G27" s="32"/>
      <c r="H27" s="66"/>
      <c r="I27" s="32"/>
      <c r="J27" s="67">
        <f t="shared" si="16"/>
        <v>2</v>
      </c>
      <c r="K27" s="67">
        <f t="shared" si="16"/>
        <v>0</v>
      </c>
      <c r="L27" s="56">
        <f t="shared" si="11"/>
        <v>0</v>
      </c>
      <c r="M27" s="67">
        <f>SUM(J27:L27)</f>
        <v>2</v>
      </c>
      <c r="N27" s="68" t="s">
        <v>53</v>
      </c>
      <c r="O27" s="68"/>
      <c r="P27" s="34">
        <v>30</v>
      </c>
      <c r="Q27" s="35">
        <f t="shared" si="7"/>
        <v>50</v>
      </c>
      <c r="R27" s="31">
        <v>15</v>
      </c>
      <c r="S27" s="31">
        <v>0</v>
      </c>
      <c r="T27" s="31">
        <v>15</v>
      </c>
      <c r="U27" s="31">
        <f t="shared" si="8"/>
        <v>0</v>
      </c>
      <c r="V27" s="31">
        <v>20</v>
      </c>
      <c r="W27" s="31">
        <f>AC27+AI27</f>
        <v>0</v>
      </c>
      <c r="X27" s="32">
        <v>15</v>
      </c>
      <c r="Y27" s="32"/>
      <c r="Z27" s="32">
        <v>15</v>
      </c>
      <c r="AA27" s="32"/>
      <c r="AB27" s="32">
        <v>20</v>
      </c>
      <c r="AC27" s="32"/>
      <c r="AD27" s="32"/>
      <c r="AE27" s="32"/>
      <c r="AF27" s="65"/>
      <c r="AG27" s="65"/>
      <c r="AH27" s="32"/>
      <c r="AI27" s="65"/>
      <c r="AJ27" s="36" t="s">
        <v>46</v>
      </c>
      <c r="AK27" s="161">
        <v>2</v>
      </c>
      <c r="AL27" s="161"/>
      <c r="AM27" s="161"/>
      <c r="AN27" s="163">
        <v>1</v>
      </c>
      <c r="AO27" s="161"/>
      <c r="AP27" s="161"/>
    </row>
    <row r="28" spans="1:42" ht="33.75" customHeight="1">
      <c r="A28" s="60">
        <v>21</v>
      </c>
      <c r="B28" s="188" t="s">
        <v>71</v>
      </c>
      <c r="C28" s="189"/>
      <c r="D28" s="69">
        <v>8</v>
      </c>
      <c r="E28" s="70"/>
      <c r="F28" s="70"/>
      <c r="G28" s="69">
        <v>8</v>
      </c>
      <c r="H28" s="71"/>
      <c r="I28" s="72"/>
      <c r="J28" s="56">
        <f t="shared" si="16"/>
        <v>16</v>
      </c>
      <c r="K28" s="56">
        <f t="shared" si="16"/>
        <v>0</v>
      </c>
      <c r="L28" s="73">
        <f t="shared" si="11"/>
        <v>0</v>
      </c>
      <c r="M28" s="56">
        <f>SUM(J28:L28)</f>
        <v>16</v>
      </c>
      <c r="N28" s="74"/>
      <c r="O28" s="75" t="s">
        <v>53</v>
      </c>
      <c r="P28" s="58">
        <v>15</v>
      </c>
      <c r="Q28" s="35">
        <f t="shared" si="7"/>
        <v>415</v>
      </c>
      <c r="R28" s="31">
        <f aca="true" t="shared" si="17" ref="R28:W28">X28+AD28</f>
        <v>0</v>
      </c>
      <c r="S28" s="31">
        <f t="shared" si="17"/>
        <v>15</v>
      </c>
      <c r="T28" s="31">
        <f t="shared" si="17"/>
        <v>0</v>
      </c>
      <c r="U28" s="31">
        <f t="shared" si="17"/>
        <v>0</v>
      </c>
      <c r="V28" s="31">
        <f t="shared" si="17"/>
        <v>400</v>
      </c>
      <c r="W28" s="31">
        <f t="shared" si="17"/>
        <v>0</v>
      </c>
      <c r="X28" s="70"/>
      <c r="Y28" s="76">
        <v>7</v>
      </c>
      <c r="Z28" s="70"/>
      <c r="AA28" s="70"/>
      <c r="AB28" s="70">
        <v>180</v>
      </c>
      <c r="AC28" s="70"/>
      <c r="AD28" s="70"/>
      <c r="AE28" s="77">
        <v>8</v>
      </c>
      <c r="AF28" s="69"/>
      <c r="AG28" s="71"/>
      <c r="AH28" s="70">
        <v>220</v>
      </c>
      <c r="AI28" s="72"/>
      <c r="AJ28" s="78" t="s">
        <v>107</v>
      </c>
      <c r="AK28" s="161">
        <v>0</v>
      </c>
      <c r="AL28" s="161"/>
      <c r="AM28" s="161"/>
      <c r="AN28" s="161">
        <v>0</v>
      </c>
      <c r="AO28" s="161"/>
      <c r="AP28" s="161"/>
    </row>
    <row r="29" spans="1:42" s="8" customFormat="1" ht="12.75" customHeight="1">
      <c r="A29" s="187" t="s">
        <v>27</v>
      </c>
      <c r="B29" s="187"/>
      <c r="C29" s="79"/>
      <c r="D29" s="35">
        <f aca="true" t="shared" si="18" ref="D29:M29">SUM(D7:D28)</f>
        <v>29</v>
      </c>
      <c r="E29" s="35">
        <f t="shared" si="18"/>
        <v>0</v>
      </c>
      <c r="F29" s="35">
        <f t="shared" si="18"/>
        <v>0</v>
      </c>
      <c r="G29" s="35">
        <f t="shared" si="18"/>
        <v>31</v>
      </c>
      <c r="H29" s="35">
        <f t="shared" si="18"/>
        <v>0</v>
      </c>
      <c r="I29" s="35">
        <f t="shared" si="18"/>
        <v>0</v>
      </c>
      <c r="J29" s="35">
        <f t="shared" si="18"/>
        <v>60</v>
      </c>
      <c r="K29" s="35">
        <f t="shared" si="18"/>
        <v>0</v>
      </c>
      <c r="L29" s="39">
        <f t="shared" si="18"/>
        <v>0</v>
      </c>
      <c r="M29" s="35">
        <f t="shared" si="18"/>
        <v>60</v>
      </c>
      <c r="N29" s="52" t="s">
        <v>108</v>
      </c>
      <c r="O29" s="52" t="s">
        <v>108</v>
      </c>
      <c r="P29" s="80">
        <f aca="true" t="shared" si="19" ref="P29:AI29">SUM(P7:P28)</f>
        <v>650</v>
      </c>
      <c r="Q29" s="35">
        <f t="shared" si="19"/>
        <v>1525</v>
      </c>
      <c r="R29" s="35">
        <f t="shared" si="19"/>
        <v>305</v>
      </c>
      <c r="S29" s="52">
        <f t="shared" si="19"/>
        <v>110</v>
      </c>
      <c r="T29" s="52">
        <f t="shared" si="19"/>
        <v>235</v>
      </c>
      <c r="U29" s="52">
        <f t="shared" si="19"/>
        <v>0</v>
      </c>
      <c r="V29" s="52">
        <f t="shared" si="19"/>
        <v>875</v>
      </c>
      <c r="W29" s="52">
        <f t="shared" si="19"/>
        <v>0</v>
      </c>
      <c r="X29" s="52">
        <f t="shared" si="19"/>
        <v>135</v>
      </c>
      <c r="Y29" s="52">
        <f t="shared" si="19"/>
        <v>52</v>
      </c>
      <c r="Z29" s="52">
        <f t="shared" si="19"/>
        <v>125</v>
      </c>
      <c r="AA29" s="52">
        <f t="shared" si="19"/>
        <v>0</v>
      </c>
      <c r="AB29" s="52">
        <f t="shared" si="19"/>
        <v>405</v>
      </c>
      <c r="AC29" s="52">
        <f t="shared" si="19"/>
        <v>0</v>
      </c>
      <c r="AD29" s="52">
        <f t="shared" si="19"/>
        <v>170</v>
      </c>
      <c r="AE29" s="52">
        <f t="shared" si="19"/>
        <v>58</v>
      </c>
      <c r="AF29" s="52">
        <f t="shared" si="19"/>
        <v>110</v>
      </c>
      <c r="AG29" s="52">
        <f t="shared" si="19"/>
        <v>0</v>
      </c>
      <c r="AH29" s="52">
        <f t="shared" si="19"/>
        <v>470</v>
      </c>
      <c r="AI29" s="52">
        <f t="shared" si="19"/>
        <v>0</v>
      </c>
      <c r="AJ29" s="81"/>
      <c r="AK29" s="167">
        <f>SUM(AK7:AM28)</f>
        <v>42.599999999999994</v>
      </c>
      <c r="AL29" s="167"/>
      <c r="AM29" s="167"/>
      <c r="AN29" s="168" t="s">
        <v>120</v>
      </c>
      <c r="AO29" s="167"/>
      <c r="AP29" s="167"/>
    </row>
    <row r="30" spans="1:42" s="8" customFormat="1" ht="24" customHeight="1">
      <c r="A30" s="40"/>
      <c r="B30" s="35" t="s">
        <v>28</v>
      </c>
      <c r="C30" s="39"/>
      <c r="D30" s="118">
        <f>SUM(D29:F29)</f>
        <v>29</v>
      </c>
      <c r="E30" s="118"/>
      <c r="F30" s="118"/>
      <c r="G30" s="146">
        <f>SUM(G29:I29)</f>
        <v>31</v>
      </c>
      <c r="H30" s="146"/>
      <c r="I30" s="146"/>
      <c r="J30" s="41"/>
      <c r="K30" s="143" t="s">
        <v>29</v>
      </c>
      <c r="L30" s="143"/>
      <c r="M30" s="143"/>
      <c r="N30" s="149" t="s">
        <v>48</v>
      </c>
      <c r="O30" s="149"/>
      <c r="P30" s="40"/>
      <c r="Q30" s="40"/>
      <c r="R30" s="141">
        <f>SUM(R29:U29)</f>
        <v>650</v>
      </c>
      <c r="S30" s="141"/>
      <c r="T30" s="141"/>
      <c r="U30" s="141"/>
      <c r="V30" s="118">
        <f>SUM(V29:W29)</f>
        <v>875</v>
      </c>
      <c r="W30" s="118"/>
      <c r="X30" s="141">
        <f>SUM(X29:AA29)</f>
        <v>312</v>
      </c>
      <c r="Y30" s="141"/>
      <c r="Z30" s="141"/>
      <c r="AA30" s="141"/>
      <c r="AB30" s="118">
        <f>SUM(AB29:AC29)</f>
        <v>405</v>
      </c>
      <c r="AC30" s="118"/>
      <c r="AD30" s="141">
        <f>SUM(AD29:AG29)</f>
        <v>338</v>
      </c>
      <c r="AE30" s="141"/>
      <c r="AF30" s="141"/>
      <c r="AG30" s="141"/>
      <c r="AH30" s="118">
        <f>SUM(AH29:AI29)</f>
        <v>470</v>
      </c>
      <c r="AI30" s="118"/>
      <c r="AJ30" s="42"/>
      <c r="AK30" s="82"/>
      <c r="AL30" s="82"/>
      <c r="AM30" s="82"/>
      <c r="AN30" s="82"/>
      <c r="AO30" s="82"/>
      <c r="AP30" s="82"/>
    </row>
    <row r="31" spans="1:42" s="8" customFormat="1" ht="12.75" customHeight="1">
      <c r="A31" s="40"/>
      <c r="B31" s="43"/>
      <c r="C31" s="43"/>
      <c r="D31" s="43"/>
      <c r="E31" s="43"/>
      <c r="F31" s="44"/>
      <c r="G31" s="43"/>
      <c r="H31" s="43"/>
      <c r="I31" s="43"/>
      <c r="J31" s="40"/>
      <c r="K31" s="118" t="s">
        <v>30</v>
      </c>
      <c r="L31" s="118"/>
      <c r="M31" s="118"/>
      <c r="N31" s="118"/>
      <c r="O31" s="118"/>
      <c r="P31" s="45"/>
      <c r="Q31" s="40"/>
      <c r="R31" s="118">
        <f>SUM(R30:W30)</f>
        <v>1525</v>
      </c>
      <c r="S31" s="118"/>
      <c r="T31" s="118"/>
      <c r="U31" s="118"/>
      <c r="V31" s="118"/>
      <c r="W31" s="118"/>
      <c r="X31" s="118">
        <f>X30+AB30</f>
        <v>717</v>
      </c>
      <c r="Y31" s="118"/>
      <c r="Z31" s="118"/>
      <c r="AA31" s="118"/>
      <c r="AB31" s="118"/>
      <c r="AC31" s="118"/>
      <c r="AD31" s="118">
        <f>AD30+AH30</f>
        <v>808</v>
      </c>
      <c r="AE31" s="118"/>
      <c r="AF31" s="118"/>
      <c r="AG31" s="118"/>
      <c r="AH31" s="118"/>
      <c r="AI31" s="118"/>
      <c r="AJ31" s="42"/>
      <c r="AK31" s="82"/>
      <c r="AL31" s="82"/>
      <c r="AM31" s="82"/>
      <c r="AN31" s="82"/>
      <c r="AO31" s="82"/>
      <c r="AP31" s="82"/>
    </row>
    <row r="32" spans="1:36" s="8" customFormat="1" ht="12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10"/>
      <c r="S32" s="10"/>
      <c r="T32" s="10"/>
      <c r="U32" s="10"/>
      <c r="V32" s="10"/>
      <c r="W32" s="27"/>
      <c r="X32" s="11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26"/>
    </row>
    <row r="33" spans="1:36" ht="12.75" customHeight="1">
      <c r="A33" s="148" t="s">
        <v>31</v>
      </c>
      <c r="B33" s="148"/>
      <c r="C33" s="7"/>
      <c r="D33" s="148" t="s">
        <v>32</v>
      </c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2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</row>
    <row r="34" spans="1:36" ht="12.75" customHeight="1">
      <c r="A34" s="121" t="s">
        <v>33</v>
      </c>
      <c r="B34" s="121"/>
      <c r="C34" s="14"/>
      <c r="D34" s="121" t="s">
        <v>34</v>
      </c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5" t="s">
        <v>35</v>
      </c>
      <c r="T34" s="16"/>
      <c r="U34" s="16"/>
      <c r="V34" s="16"/>
      <c r="W34" s="17"/>
      <c r="X34" s="12"/>
      <c r="Y34" s="54"/>
      <c r="Z34" s="55" t="s">
        <v>108</v>
      </c>
      <c r="AA34" s="156" t="s">
        <v>123</v>
      </c>
      <c r="AB34" s="156"/>
      <c r="AC34" s="156"/>
      <c r="AD34" s="156"/>
      <c r="AE34" s="156"/>
      <c r="AF34" s="156"/>
      <c r="AG34" s="156"/>
      <c r="AH34" s="156"/>
      <c r="AI34" s="156"/>
      <c r="AJ34" s="13"/>
    </row>
    <row r="35" spans="1:36" ht="12.75" customHeight="1">
      <c r="A35" s="153" t="s">
        <v>36</v>
      </c>
      <c r="B35" s="153"/>
      <c r="C35" s="18"/>
      <c r="D35" s="121" t="s">
        <v>37</v>
      </c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9" t="s">
        <v>38</v>
      </c>
      <c r="T35" s="16"/>
      <c r="U35" s="16"/>
      <c r="V35" s="17"/>
      <c r="W35" s="14"/>
      <c r="X35" s="12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</row>
    <row r="36" spans="37:42" ht="12.75" customHeight="1">
      <c r="AK36" s="203" t="s">
        <v>121</v>
      </c>
      <c r="AL36" s="204"/>
      <c r="AM36" s="205"/>
      <c r="AN36" s="194">
        <f>46.9+42.6</f>
        <v>89.5</v>
      </c>
      <c r="AO36" s="195"/>
      <c r="AP36" s="196"/>
    </row>
    <row r="37" spans="37:42" ht="12.75">
      <c r="AK37" s="206"/>
      <c r="AL37" s="207"/>
      <c r="AM37" s="208"/>
      <c r="AN37" s="197"/>
      <c r="AO37" s="198"/>
      <c r="AP37" s="199"/>
    </row>
    <row r="38" spans="37:42" ht="12.75">
      <c r="AK38" s="206"/>
      <c r="AL38" s="207"/>
      <c r="AM38" s="208"/>
      <c r="AN38" s="197"/>
      <c r="AO38" s="198"/>
      <c r="AP38" s="199"/>
    </row>
    <row r="39" spans="37:42" ht="12.75">
      <c r="AK39" s="209"/>
      <c r="AL39" s="210"/>
      <c r="AM39" s="211"/>
      <c r="AN39" s="200"/>
      <c r="AO39" s="201"/>
      <c r="AP39" s="202"/>
    </row>
    <row r="40" spans="37:42" ht="12.75">
      <c r="AK40" s="164" t="s">
        <v>122</v>
      </c>
      <c r="AL40" s="164"/>
      <c r="AM40" s="164"/>
      <c r="AN40" s="165">
        <v>0.7458</v>
      </c>
      <c r="AO40" s="166"/>
      <c r="AP40" s="166"/>
    </row>
    <row r="41" spans="37:42" ht="12.75">
      <c r="AK41" s="164"/>
      <c r="AL41" s="164"/>
      <c r="AM41" s="164"/>
      <c r="AN41" s="166"/>
      <c r="AO41" s="166"/>
      <c r="AP41" s="166"/>
    </row>
    <row r="42" spans="37:42" ht="12.75">
      <c r="AK42" s="164"/>
      <c r="AL42" s="164"/>
      <c r="AM42" s="164"/>
      <c r="AN42" s="166"/>
      <c r="AO42" s="166"/>
      <c r="AP42" s="166"/>
    </row>
    <row r="43" spans="37:42" ht="12.75">
      <c r="AK43" s="164"/>
      <c r="AL43" s="164"/>
      <c r="AM43" s="164"/>
      <c r="AN43" s="166"/>
      <c r="AO43" s="166"/>
      <c r="AP43" s="166"/>
    </row>
  </sheetData>
  <sheetProtection selectLockedCells="1" selectUnlockedCells="1"/>
  <mergeCells count="109">
    <mergeCell ref="AA34:AI34"/>
    <mergeCell ref="AN36:AP39"/>
    <mergeCell ref="AK36:AM39"/>
    <mergeCell ref="A3:A6"/>
    <mergeCell ref="B3:C6"/>
    <mergeCell ref="AD3:AI4"/>
    <mergeCell ref="AD5:AI5"/>
    <mergeCell ref="AJ3:AJ6"/>
    <mergeCell ref="R3:W5"/>
    <mergeCell ref="X3:AC4"/>
    <mergeCell ref="P3:P6"/>
    <mergeCell ref="G5:I5"/>
    <mergeCell ref="L5:L6"/>
    <mergeCell ref="X5:AC5"/>
    <mergeCell ref="Q3:Q6"/>
    <mergeCell ref="B15:C15"/>
    <mergeCell ref="K5:K6"/>
    <mergeCell ref="D4:I4"/>
    <mergeCell ref="B8:C8"/>
    <mergeCell ref="J4:M4"/>
    <mergeCell ref="J5:J6"/>
    <mergeCell ref="D3:M3"/>
    <mergeCell ref="N3:O4"/>
    <mergeCell ref="M5:M6"/>
    <mergeCell ref="B7:C7"/>
    <mergeCell ref="B28:C28"/>
    <mergeCell ref="D5:F5"/>
    <mergeCell ref="N5:O5"/>
    <mergeCell ref="B9:C9"/>
    <mergeCell ref="B10:C10"/>
    <mergeCell ref="B16:C16"/>
    <mergeCell ref="B14:C14"/>
    <mergeCell ref="B11:C11"/>
    <mergeCell ref="B12:C12"/>
    <mergeCell ref="A29:B29"/>
    <mergeCell ref="X31:AC31"/>
    <mergeCell ref="N30:O30"/>
    <mergeCell ref="D30:F30"/>
    <mergeCell ref="R30:U30"/>
    <mergeCell ref="V30:W30"/>
    <mergeCell ref="B13:C13"/>
    <mergeCell ref="AD30:AG30"/>
    <mergeCell ref="D17:AJ17"/>
    <mergeCell ref="AH30:AI30"/>
    <mergeCell ref="AD31:AI31"/>
    <mergeCell ref="G30:I30"/>
    <mergeCell ref="K31:O31"/>
    <mergeCell ref="R31:W31"/>
    <mergeCell ref="AB30:AC30"/>
    <mergeCell ref="X30:AA30"/>
    <mergeCell ref="K30:M30"/>
    <mergeCell ref="A33:B33"/>
    <mergeCell ref="D33:W33"/>
    <mergeCell ref="A34:B34"/>
    <mergeCell ref="D34:R34"/>
    <mergeCell ref="A35:B35"/>
    <mergeCell ref="D35:R35"/>
    <mergeCell ref="AK3:AM6"/>
    <mergeCell ref="AN3:AP6"/>
    <mergeCell ref="AK7:AM7"/>
    <mergeCell ref="AN7:AP7"/>
    <mergeCell ref="AK8:AM8"/>
    <mergeCell ref="AN8:AP8"/>
    <mergeCell ref="AK9:AM9"/>
    <mergeCell ref="AN9:AP9"/>
    <mergeCell ref="AK10:AM10"/>
    <mergeCell ref="AN10:AP10"/>
    <mergeCell ref="AK11:AM11"/>
    <mergeCell ref="AN11:AP11"/>
    <mergeCell ref="AK12:AM12"/>
    <mergeCell ref="AN12:AP12"/>
    <mergeCell ref="AK13:AM13"/>
    <mergeCell ref="AN13:AP13"/>
    <mergeCell ref="AK14:AM14"/>
    <mergeCell ref="AN14:AP14"/>
    <mergeCell ref="AK15:AM15"/>
    <mergeCell ref="AN15:AP15"/>
    <mergeCell ref="AK16:AM16"/>
    <mergeCell ref="AN16:AP16"/>
    <mergeCell ref="AK17:AM17"/>
    <mergeCell ref="AN17:AP17"/>
    <mergeCell ref="AK22:AM22"/>
    <mergeCell ref="AN22:AP22"/>
    <mergeCell ref="AK23:AM23"/>
    <mergeCell ref="AN23:AP23"/>
    <mergeCell ref="AK18:AM18"/>
    <mergeCell ref="AN18:AP18"/>
    <mergeCell ref="AK19:AM19"/>
    <mergeCell ref="AN19:AP19"/>
    <mergeCell ref="AK20:AM20"/>
    <mergeCell ref="AN20:AP20"/>
    <mergeCell ref="AK40:AM43"/>
    <mergeCell ref="AN40:AP43"/>
    <mergeCell ref="AK27:AM27"/>
    <mergeCell ref="AN27:AP27"/>
    <mergeCell ref="AK28:AM28"/>
    <mergeCell ref="AN28:AP28"/>
    <mergeCell ref="AK29:AM29"/>
    <mergeCell ref="AN29:AP29"/>
    <mergeCell ref="AK26:AM26"/>
    <mergeCell ref="AN26:AP26"/>
    <mergeCell ref="A1:AP1"/>
    <mergeCell ref="A2:AP2"/>
    <mergeCell ref="AK24:AM24"/>
    <mergeCell ref="AN24:AP24"/>
    <mergeCell ref="AK25:AM25"/>
    <mergeCell ref="AN25:AP25"/>
    <mergeCell ref="AK21:AM21"/>
    <mergeCell ref="AN21:AP21"/>
  </mergeCells>
  <printOptions horizontalCentered="1"/>
  <pageMargins left="0" right="0" top="0.7874015748031497" bottom="0" header="0" footer="0.1968503937007874"/>
  <pageSetup fitToHeight="0" fitToWidth="1" horizontalDpi="600" verticalDpi="600" orientation="landscape" paperSize="9" scale="48" r:id="rId1"/>
  <ignoredErrors>
    <ignoredError sqref="V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Uniwersytet Medyczny</dc:creator>
  <cp:keywords/>
  <dc:description/>
  <cp:lastModifiedBy>Emilia Górska</cp:lastModifiedBy>
  <cp:lastPrinted>2023-05-18T13:12:08Z</cp:lastPrinted>
  <dcterms:created xsi:type="dcterms:W3CDTF">2015-04-03T14:06:35Z</dcterms:created>
  <dcterms:modified xsi:type="dcterms:W3CDTF">2024-04-11T07:53:33Z</dcterms:modified>
  <cp:category/>
  <cp:version/>
  <cp:contentType/>
  <cp:contentStatus/>
</cp:coreProperties>
</file>