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9" activeTab="0"/>
  </bookViews>
  <sheets>
    <sheet name="I rok 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<sst xmlns="http://schemas.openxmlformats.org/spreadsheetml/2006/main" count="284" uniqueCount="121">
  <si>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</si>
  <si>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</si>
  <si>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</si>
  <si>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</si>
  <si>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</si>
  <si>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</si>
  <si>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</si>
  <si>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</si>
  <si>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</si>
  <si>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</si>
  <si>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</si>
  <si>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</si>
  <si>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</si>
  <si>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</si>
  <si>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</si>
  <si>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</si>
  <si>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</si>
  <si>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</si>
  <si>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</si>
  <si>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</si>
  <si>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</si>
  <si>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</si>
  <si>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</si>
  <si>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</si>
  <si>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Publicznego</t>
  </si>
  <si>
    <t>Język angielski specjalistyczny</t>
  </si>
  <si>
    <t>Studium Języków Obcych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</si>
  <si>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</si>
  <si>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</si>
  <si>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</si>
  <si>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</si>
  <si>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</si>
  <si>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</si>
  <si>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</si>
  <si>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</si>
  <si>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</si>
  <si>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</si>
  <si>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</si>
  <si>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</si>
  <si>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</si>
  <si>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</si>
  <si>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</si>
  <si>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Finansowanie w ochronie zdrowia</t>
  </si>
  <si>
    <t>Edukacja zdrowotna</t>
  </si>
  <si>
    <t>Zdrowie środowiskowe</t>
  </si>
  <si>
    <t>Przedmiot do wyboru A</t>
  </si>
  <si>
    <t>Przedmiot do wyboru B</t>
  </si>
  <si>
    <t>Zakład Higieny, Epidemiologii i Ergonomii</t>
  </si>
  <si>
    <t>Ubezpieczenia zdrowotne</t>
  </si>
  <si>
    <t>Zakład Prawa Medycznego i Deontologii Lekarskiej</t>
  </si>
  <si>
    <t>Zakład Medycyny Populacyjnej i Prewencji Chorób Cywilizacyjnych</t>
  </si>
  <si>
    <t>Godz. pozostałe</t>
  </si>
  <si>
    <t>Promocja zdrowia</t>
  </si>
  <si>
    <t>Psychologia zdrowia</t>
  </si>
  <si>
    <t>Praktyka zawodowa (120 godz.)</t>
  </si>
  <si>
    <t>Ekonomia</t>
  </si>
  <si>
    <t>Zakład Statystyki i Informatyki Medycznej</t>
  </si>
  <si>
    <t>Zamówienia publiczne</t>
  </si>
  <si>
    <t>Onkologia</t>
  </si>
  <si>
    <t>Klinika Onkologii</t>
  </si>
  <si>
    <t>EGZ</t>
  </si>
  <si>
    <t>ZAL</t>
  </si>
  <si>
    <t>Żywienie człowieka</t>
  </si>
  <si>
    <t>Metodologia badań naukowych</t>
  </si>
  <si>
    <t xml:space="preserve">STUDIA II STOPNIA  STACJONARNE  </t>
  </si>
  <si>
    <t>Organizacja i zarządzanie w ochronie zdrowia</t>
  </si>
  <si>
    <t>Epidemiologia</t>
  </si>
  <si>
    <t>Ekonomika zdrowia/Health economic</t>
  </si>
  <si>
    <t>Prawo zdrowia publicznego</t>
  </si>
  <si>
    <t>Polityka społeczna</t>
  </si>
  <si>
    <t>Polityka zdrowotna</t>
  </si>
  <si>
    <t>Biostatystyka</t>
  </si>
  <si>
    <t>Współczesne problemy zdrowia publicznego</t>
  </si>
  <si>
    <t>Strategie zdrowia publicznego</t>
  </si>
  <si>
    <t xml:space="preserve">Analiza badań epidemiologicznych/Analysis of Epidemiological Studies   </t>
  </si>
  <si>
    <t>Promocja zdrowia oparta na dowodach naukowych</t>
  </si>
  <si>
    <t>Formy opieki zdrowotnej/Forms of health care</t>
  </si>
  <si>
    <t>Ewolucja systemów zdrowotnych/Evolution of health systems</t>
  </si>
  <si>
    <t>Zakład Zintegrowanej Opieki Medycznej</t>
  </si>
  <si>
    <t>Prawo gospodarcze i handlowe</t>
  </si>
  <si>
    <t>Prawo spółek</t>
  </si>
  <si>
    <t>Komunikacja społeczna/Social communication</t>
  </si>
  <si>
    <t>Fundusze europejskie w ochronie zdrowia/European funds in health care</t>
  </si>
  <si>
    <t>Telemedycyna i e-zdrowie/Telemedicine and e-health</t>
  </si>
  <si>
    <t>Szkolenie BHP (4 godz.)</t>
  </si>
  <si>
    <t>Nadzór sanitarno - epidemiologiczny</t>
  </si>
  <si>
    <t>Ubezpieczenia społeczne i prawo pracy</t>
  </si>
  <si>
    <t>Międzynarodowe problemy zdrowia/ International health problems</t>
  </si>
  <si>
    <t>Podstawy pedagogiki</t>
  </si>
  <si>
    <t>Socjologia zdrowia</t>
  </si>
  <si>
    <t>Ekologia człowieka</t>
  </si>
  <si>
    <t>Zakład Dietetyki i Żywienia Klinicznego</t>
  </si>
  <si>
    <t>Marketing usług zdrowotnych/Marketing of health services</t>
  </si>
  <si>
    <t xml:space="preserve">Szacowanie potrzeb zdrowotnych </t>
  </si>
  <si>
    <t>Epidemiologia i profilaktyka chorób cywilizacyjnych/Epidemiology and prevention of civilisation diseases</t>
  </si>
  <si>
    <t>Ochrona zdrowia w środowisku pracy</t>
  </si>
  <si>
    <t>Prawo umów</t>
  </si>
  <si>
    <t>Marketing społeczny w ochronie zdrowia</t>
  </si>
  <si>
    <t>Zachowania ryzykowne dla zdrowia/Health risk behaviors</t>
  </si>
  <si>
    <t xml:space="preserve">Ochrona włsności intelektualnej </t>
  </si>
  <si>
    <t>Przedsiębiorczość akademicka</t>
  </si>
  <si>
    <t>Zawieranie umów na świadczenia zdrowotne</t>
  </si>
  <si>
    <t>Międzynarodowe stosunki gospodarcze/International economic affairs</t>
  </si>
  <si>
    <t>Zarządzanie personelem w podmiocie leczniczym/Human resource management in healthcare organisations</t>
  </si>
  <si>
    <t>Zasoby ludzkie w ochronie zdrowia</t>
  </si>
  <si>
    <t>Gospodarka finansowa podmiotów leczniczych</t>
  </si>
  <si>
    <t>Rachunkowość zarządcza w ochronie zdrowia</t>
  </si>
  <si>
    <t>Polityka lekowa</t>
  </si>
  <si>
    <t>Nadzór w ochronie zdrowia</t>
  </si>
  <si>
    <t>Farmakoekonomika</t>
  </si>
  <si>
    <t>Receptariusz szpitalny</t>
  </si>
  <si>
    <t>Zakład Farmakologii Doświadczalnej</t>
  </si>
  <si>
    <t>Opieka paliatywna</t>
  </si>
  <si>
    <t>Ochrona danych osobowych w podmiocie leczniczym</t>
  </si>
  <si>
    <t>Programy profilaktyczne</t>
  </si>
  <si>
    <t>Zakład/Klinika/Studium, w którym realizowana jest praca</t>
  </si>
  <si>
    <t>Seminarium magisterskie</t>
  </si>
  <si>
    <t>Postępowanie administracyjne</t>
  </si>
  <si>
    <t>KIERUNEK:  ZDROWIE PUBLICZNE (Cykl 20)                                       I ROK                        rok akademicki: 2022/2023</t>
  </si>
  <si>
    <t>KIERUNEK : ZDROWIE PUBLICZNE (Cykl 20)                                         II ROK                        rok akademicki:   2023/2024</t>
  </si>
  <si>
    <t>Zakład Psychologii i Filozofii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</si>
</sst>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0"/>
  <sheetViews>
    <sheetView tabSelected="1" zoomScale="80" zoomScaleNormal="80" zoomScalePageLayoutView="0" workbookViewId="0" topLeftCell="A1">
      <pane xSplit="21" ySplit="11" topLeftCell="V12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M11" sqref="AM11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27.753906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8.875" style="1" customWidth="1"/>
    <col min="18" max="18" width="5.625" style="1" customWidth="1"/>
    <col min="19" max="19" width="6.00390625" style="1" customWidth="1"/>
    <col min="20" max="20" width="5.125" style="1" customWidth="1"/>
    <col min="21" max="21" width="4.00390625" style="1" customWidth="1"/>
    <col min="22" max="22" width="4.75390625" style="1" customWidth="1"/>
    <col min="23" max="23" width="6.125" style="1" customWidth="1"/>
    <col min="24" max="24" width="6.25390625" style="1" customWidth="1"/>
    <col min="25" max="25" width="5.00390625" style="1" customWidth="1"/>
    <col min="26" max="26" width="5.625" style="1" customWidth="1"/>
    <col min="27" max="27" width="4.00390625" style="1" customWidth="1"/>
    <col min="28" max="28" width="5.75390625" style="1" customWidth="1"/>
    <col min="29" max="29" width="3.25390625" style="1" customWidth="1"/>
    <col min="30" max="31" width="3.875" style="1" customWidth="1"/>
    <col min="32" max="32" width="5.875" style="1" customWidth="1"/>
    <col min="33" max="33" width="3.875" style="1" customWidth="1"/>
    <col min="34" max="34" width="5.00390625" style="1" customWidth="1"/>
    <col min="35" max="35" width="6.125" style="1" customWidth="1"/>
    <col min="36" max="36" width="47.25390625" style="1" customWidth="1"/>
    <col min="37" max="16384" width="9.125" style="1" customWidth="1"/>
  </cols>
  <sheetData>
    <row r="1" spans="1:36" ht="18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6"/>
    </row>
    <row r="2" spans="1:36" ht="22.5" customHeight="1">
      <c r="A2" s="82" t="s">
        <v>118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6" ht="14.25" customHeight="1">
      <c r="A3" s="75" t="s">
        <v>0</v>
      </c>
      <c r="B3" s="75" t="s">
        <v>1</v>
      </c>
      <c r="C3" s="75"/>
      <c r="D3" s="76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80" t="s">
        <v>3</v>
      </c>
      <c r="O3" s="80"/>
      <c r="P3" s="81" t="s">
        <v>4</v>
      </c>
      <c r="Q3" s="78" t="s">
        <v>5</v>
      </c>
      <c r="R3" s="75" t="s">
        <v>6</v>
      </c>
      <c r="S3" s="75"/>
      <c r="T3" s="75"/>
      <c r="U3" s="75"/>
      <c r="V3" s="75"/>
      <c r="W3" s="75"/>
      <c r="X3" s="75" t="s">
        <v>7</v>
      </c>
      <c r="Y3" s="75"/>
      <c r="Z3" s="75"/>
      <c r="AA3" s="75"/>
      <c r="AB3" s="75"/>
      <c r="AC3" s="75"/>
      <c r="AD3" s="75" t="s">
        <v>8</v>
      </c>
      <c r="AE3" s="75"/>
      <c r="AF3" s="75"/>
      <c r="AG3" s="75"/>
      <c r="AH3" s="75"/>
      <c r="AI3" s="75"/>
      <c r="AJ3" s="164" t="s">
        <v>9</v>
      </c>
    </row>
    <row r="4" spans="1:36" ht="12.75" customHeight="1">
      <c r="A4" s="75"/>
      <c r="B4" s="75"/>
      <c r="C4" s="75"/>
      <c r="D4" s="75" t="s">
        <v>10</v>
      </c>
      <c r="E4" s="75"/>
      <c r="F4" s="75"/>
      <c r="G4" s="75"/>
      <c r="H4" s="75"/>
      <c r="I4" s="75"/>
      <c r="J4" s="75" t="s">
        <v>11</v>
      </c>
      <c r="K4" s="75"/>
      <c r="L4" s="75"/>
      <c r="M4" s="75"/>
      <c r="N4" s="80"/>
      <c r="O4" s="80"/>
      <c r="P4" s="81"/>
      <c r="Q4" s="78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64"/>
    </row>
    <row r="5" spans="1:36" ht="12.75" customHeight="1">
      <c r="A5" s="75"/>
      <c r="B5" s="75"/>
      <c r="C5" s="75"/>
      <c r="D5" s="75" t="s">
        <v>12</v>
      </c>
      <c r="E5" s="75"/>
      <c r="F5" s="75"/>
      <c r="G5" s="75" t="s">
        <v>13</v>
      </c>
      <c r="H5" s="75"/>
      <c r="I5" s="75"/>
      <c r="J5" s="77" t="s">
        <v>14</v>
      </c>
      <c r="K5" s="77" t="s">
        <v>15</v>
      </c>
      <c r="L5" s="77" t="s">
        <v>16</v>
      </c>
      <c r="M5" s="77" t="s">
        <v>17</v>
      </c>
      <c r="N5" s="79" t="s">
        <v>18</v>
      </c>
      <c r="O5" s="79"/>
      <c r="P5" s="81"/>
      <c r="Q5" s="78"/>
      <c r="R5" s="75"/>
      <c r="S5" s="75"/>
      <c r="T5" s="75"/>
      <c r="U5" s="75"/>
      <c r="V5" s="75"/>
      <c r="W5" s="75"/>
      <c r="X5" s="76" t="s">
        <v>19</v>
      </c>
      <c r="Y5" s="76"/>
      <c r="Z5" s="76"/>
      <c r="AA5" s="76"/>
      <c r="AB5" s="76"/>
      <c r="AC5" s="76"/>
      <c r="AD5" s="76" t="s">
        <v>19</v>
      </c>
      <c r="AE5" s="76"/>
      <c r="AF5" s="76"/>
      <c r="AG5" s="76"/>
      <c r="AH5" s="76"/>
      <c r="AI5" s="76"/>
      <c r="AJ5" s="164"/>
    </row>
    <row r="6" spans="1:36" ht="18" customHeight="1">
      <c r="A6" s="75"/>
      <c r="B6" s="75"/>
      <c r="C6" s="75"/>
      <c r="D6" s="4" t="s">
        <v>14</v>
      </c>
      <c r="E6" s="4" t="s">
        <v>15</v>
      </c>
      <c r="F6" s="4" t="s">
        <v>16</v>
      </c>
      <c r="G6" s="5" t="s">
        <v>14</v>
      </c>
      <c r="H6" s="4" t="s">
        <v>15</v>
      </c>
      <c r="I6" s="4" t="s">
        <v>16</v>
      </c>
      <c r="J6" s="77"/>
      <c r="K6" s="77"/>
      <c r="L6" s="77"/>
      <c r="M6" s="77"/>
      <c r="N6" s="4" t="s">
        <v>12</v>
      </c>
      <c r="O6" s="7" t="s">
        <v>13</v>
      </c>
      <c r="P6" s="81"/>
      <c r="Q6" s="78"/>
      <c r="R6" s="5" t="s">
        <v>20</v>
      </c>
      <c r="S6" s="5" t="s">
        <v>21</v>
      </c>
      <c r="T6" s="5" t="s">
        <v>22</v>
      </c>
      <c r="U6" s="5" t="s">
        <v>15</v>
      </c>
      <c r="V6" s="5" t="s">
        <v>23</v>
      </c>
      <c r="W6" s="5" t="s">
        <v>16</v>
      </c>
      <c r="X6" s="4" t="s">
        <v>20</v>
      </c>
      <c r="Y6" s="4" t="s">
        <v>21</v>
      </c>
      <c r="Z6" s="4" t="s">
        <v>22</v>
      </c>
      <c r="AA6" s="4" t="s">
        <v>15</v>
      </c>
      <c r="AB6" s="4" t="s">
        <v>23</v>
      </c>
      <c r="AC6" s="4" t="s">
        <v>16</v>
      </c>
      <c r="AD6" s="4" t="s">
        <v>20</v>
      </c>
      <c r="AE6" s="4" t="s">
        <v>21</v>
      </c>
      <c r="AF6" s="4" t="s">
        <v>22</v>
      </c>
      <c r="AG6" s="4" t="s">
        <v>15</v>
      </c>
      <c r="AH6" s="4" t="s">
        <v>23</v>
      </c>
      <c r="AI6" s="4" t="s">
        <v>16</v>
      </c>
      <c r="AJ6" s="164"/>
    </row>
    <row r="7" spans="1:36" ht="25.5" customHeight="1">
      <c r="A7" s="108">
        <v>1</v>
      </c>
      <c r="B7" s="109" t="s">
        <v>65</v>
      </c>
      <c r="C7" s="109"/>
      <c r="D7" s="110">
        <v>4</v>
      </c>
      <c r="E7" s="110"/>
      <c r="F7" s="110"/>
      <c r="G7" s="110"/>
      <c r="H7" s="110"/>
      <c r="I7" s="110"/>
      <c r="J7" s="108">
        <f aca="true" t="shared" si="0" ref="J7:L13">D7+G7</f>
        <v>4</v>
      </c>
      <c r="K7" s="108">
        <f t="shared" si="0"/>
        <v>0</v>
      </c>
      <c r="L7" s="108">
        <f t="shared" si="0"/>
        <v>0</v>
      </c>
      <c r="M7" s="108">
        <f>SUM(J7:L7)</f>
        <v>4</v>
      </c>
      <c r="N7" s="111" t="s">
        <v>60</v>
      </c>
      <c r="O7" s="111"/>
      <c r="P7" s="112">
        <f aca="true" t="shared" si="1" ref="P7:P13">R7+S7+T7</f>
        <v>50</v>
      </c>
      <c r="Q7" s="113">
        <f aca="true" t="shared" si="2" ref="Q7:Q13">SUM(R7:W7)</f>
        <v>100</v>
      </c>
      <c r="R7" s="108">
        <f aca="true" t="shared" si="3" ref="R7:W12">X7+AD7</f>
        <v>20</v>
      </c>
      <c r="S7" s="108">
        <f t="shared" si="3"/>
        <v>10</v>
      </c>
      <c r="T7" s="108">
        <f t="shared" si="3"/>
        <v>20</v>
      </c>
      <c r="U7" s="108">
        <f t="shared" si="3"/>
        <v>0</v>
      </c>
      <c r="V7" s="108">
        <f t="shared" si="3"/>
        <v>50</v>
      </c>
      <c r="W7" s="108">
        <f t="shared" si="3"/>
        <v>0</v>
      </c>
      <c r="X7" s="110">
        <v>20</v>
      </c>
      <c r="Y7" s="110">
        <v>10</v>
      </c>
      <c r="Z7" s="110">
        <v>20</v>
      </c>
      <c r="AA7" s="110"/>
      <c r="AB7" s="110">
        <v>50</v>
      </c>
      <c r="AC7" s="110"/>
      <c r="AD7" s="110"/>
      <c r="AE7" s="110"/>
      <c r="AF7" s="110"/>
      <c r="AG7" s="110"/>
      <c r="AH7" s="110"/>
      <c r="AI7" s="110"/>
      <c r="AJ7" s="114" t="s">
        <v>24</v>
      </c>
    </row>
    <row r="8" spans="1:36" ht="28.5" customHeight="1">
      <c r="A8" s="108">
        <v>2</v>
      </c>
      <c r="B8" s="109" t="s">
        <v>66</v>
      </c>
      <c r="C8" s="109"/>
      <c r="D8" s="110">
        <v>3</v>
      </c>
      <c r="E8" s="110"/>
      <c r="F8" s="110"/>
      <c r="G8" s="110">
        <v>2</v>
      </c>
      <c r="H8" s="110"/>
      <c r="I8" s="110"/>
      <c r="J8" s="108">
        <f t="shared" si="0"/>
        <v>5</v>
      </c>
      <c r="K8" s="108">
        <f t="shared" si="0"/>
        <v>0</v>
      </c>
      <c r="L8" s="108">
        <f t="shared" si="0"/>
        <v>0</v>
      </c>
      <c r="M8" s="108">
        <v>5</v>
      </c>
      <c r="N8" s="111"/>
      <c r="O8" s="111" t="s">
        <v>60</v>
      </c>
      <c r="P8" s="112">
        <f t="shared" si="1"/>
        <v>70</v>
      </c>
      <c r="Q8" s="113">
        <f t="shared" si="2"/>
        <v>125</v>
      </c>
      <c r="R8" s="108">
        <f t="shared" si="3"/>
        <v>30</v>
      </c>
      <c r="S8" s="108">
        <f t="shared" si="3"/>
        <v>20</v>
      </c>
      <c r="T8" s="108">
        <f t="shared" si="3"/>
        <v>20</v>
      </c>
      <c r="U8" s="108">
        <f t="shared" si="3"/>
        <v>0</v>
      </c>
      <c r="V8" s="108">
        <f t="shared" si="3"/>
        <v>55</v>
      </c>
      <c r="W8" s="108">
        <f t="shared" si="3"/>
        <v>0</v>
      </c>
      <c r="X8" s="110">
        <v>30</v>
      </c>
      <c r="Y8" s="110">
        <v>20</v>
      </c>
      <c r="Z8" s="110">
        <v>15</v>
      </c>
      <c r="AA8" s="110"/>
      <c r="AB8" s="110">
        <v>25</v>
      </c>
      <c r="AC8" s="110"/>
      <c r="AD8" s="110"/>
      <c r="AE8" s="110"/>
      <c r="AF8" s="110">
        <v>5</v>
      </c>
      <c r="AG8" s="110"/>
      <c r="AH8" s="110">
        <v>30</v>
      </c>
      <c r="AI8" s="110"/>
      <c r="AJ8" s="114" t="s">
        <v>47</v>
      </c>
    </row>
    <row r="9" spans="1:36" ht="26.25" customHeight="1">
      <c r="A9" s="108">
        <v>3</v>
      </c>
      <c r="B9" s="109" t="s">
        <v>43</v>
      </c>
      <c r="C9" s="109"/>
      <c r="D9" s="110"/>
      <c r="E9" s="110"/>
      <c r="F9" s="110"/>
      <c r="G9" s="110">
        <v>2</v>
      </c>
      <c r="H9" s="110"/>
      <c r="I9" s="110"/>
      <c r="J9" s="108">
        <f t="shared" si="0"/>
        <v>2</v>
      </c>
      <c r="K9" s="108">
        <f>E9+H9</f>
        <v>0</v>
      </c>
      <c r="L9" s="108">
        <f>F9+I9</f>
        <v>0</v>
      </c>
      <c r="M9" s="108">
        <f aca="true" t="shared" si="4" ref="M9:M15">SUM(J9:L9)</f>
        <v>2</v>
      </c>
      <c r="N9" s="111"/>
      <c r="O9" s="111" t="s">
        <v>61</v>
      </c>
      <c r="P9" s="112">
        <f t="shared" si="1"/>
        <v>30</v>
      </c>
      <c r="Q9" s="113">
        <f t="shared" si="2"/>
        <v>50</v>
      </c>
      <c r="R9" s="108">
        <f t="shared" si="3"/>
        <v>10</v>
      </c>
      <c r="S9" s="108">
        <f t="shared" si="3"/>
        <v>5</v>
      </c>
      <c r="T9" s="108">
        <f t="shared" si="3"/>
        <v>15</v>
      </c>
      <c r="U9" s="108">
        <f t="shared" si="3"/>
        <v>0</v>
      </c>
      <c r="V9" s="108">
        <f t="shared" si="3"/>
        <v>20</v>
      </c>
      <c r="W9" s="108">
        <f t="shared" si="3"/>
        <v>0</v>
      </c>
      <c r="X9" s="110"/>
      <c r="Y9" s="110"/>
      <c r="Z9" s="110"/>
      <c r="AA9" s="110"/>
      <c r="AB9" s="110"/>
      <c r="AC9" s="110"/>
      <c r="AD9" s="110">
        <v>10</v>
      </c>
      <c r="AE9" s="110">
        <v>5</v>
      </c>
      <c r="AF9" s="110">
        <v>15</v>
      </c>
      <c r="AG9" s="110"/>
      <c r="AH9" s="110">
        <v>20</v>
      </c>
      <c r="AI9" s="110"/>
      <c r="AJ9" s="114" t="s">
        <v>47</v>
      </c>
    </row>
    <row r="10" spans="1:36" ht="27" customHeight="1">
      <c r="A10" s="108">
        <v>4</v>
      </c>
      <c r="B10" s="109" t="s">
        <v>52</v>
      </c>
      <c r="C10" s="109"/>
      <c r="D10" s="110">
        <v>2</v>
      </c>
      <c r="E10" s="110"/>
      <c r="F10" s="110"/>
      <c r="G10" s="110">
        <v>1</v>
      </c>
      <c r="H10" s="110"/>
      <c r="I10" s="110"/>
      <c r="J10" s="108">
        <f t="shared" si="0"/>
        <v>3</v>
      </c>
      <c r="K10" s="108">
        <f>E10+H10</f>
        <v>0</v>
      </c>
      <c r="L10" s="108">
        <f>F10+I10</f>
        <v>0</v>
      </c>
      <c r="M10" s="108">
        <f t="shared" si="4"/>
        <v>3</v>
      </c>
      <c r="N10" s="111"/>
      <c r="O10" s="111" t="s">
        <v>60</v>
      </c>
      <c r="P10" s="112">
        <f t="shared" si="1"/>
        <v>45</v>
      </c>
      <c r="Q10" s="113">
        <f t="shared" si="2"/>
        <v>75</v>
      </c>
      <c r="R10" s="108">
        <f t="shared" si="3"/>
        <v>15</v>
      </c>
      <c r="S10" s="108">
        <f t="shared" si="3"/>
        <v>5</v>
      </c>
      <c r="T10" s="108">
        <f t="shared" si="3"/>
        <v>25</v>
      </c>
      <c r="U10" s="108">
        <f t="shared" si="3"/>
        <v>0</v>
      </c>
      <c r="V10" s="108">
        <f t="shared" si="3"/>
        <v>30</v>
      </c>
      <c r="W10" s="108">
        <f t="shared" si="3"/>
        <v>0</v>
      </c>
      <c r="X10" s="110">
        <v>15</v>
      </c>
      <c r="Y10" s="110">
        <v>5</v>
      </c>
      <c r="Z10" s="110">
        <v>10</v>
      </c>
      <c r="AA10" s="110"/>
      <c r="AB10" s="110">
        <v>10</v>
      </c>
      <c r="AC10" s="110"/>
      <c r="AD10" s="110"/>
      <c r="AE10" s="110"/>
      <c r="AF10" s="110">
        <v>15</v>
      </c>
      <c r="AG10" s="110"/>
      <c r="AH10" s="110">
        <v>20</v>
      </c>
      <c r="AI10" s="110"/>
      <c r="AJ10" s="114" t="s">
        <v>47</v>
      </c>
    </row>
    <row r="11" spans="1:36" ht="30" customHeight="1">
      <c r="A11" s="108">
        <v>5</v>
      </c>
      <c r="B11" s="109" t="s">
        <v>67</v>
      </c>
      <c r="C11" s="109"/>
      <c r="D11" s="110"/>
      <c r="E11" s="110"/>
      <c r="F11" s="110"/>
      <c r="G11" s="110">
        <v>2</v>
      </c>
      <c r="H11" s="110"/>
      <c r="I11" s="110"/>
      <c r="J11" s="108">
        <f t="shared" si="0"/>
        <v>2</v>
      </c>
      <c r="K11" s="108">
        <v>0</v>
      </c>
      <c r="L11" s="108">
        <f>F11+I11</f>
        <v>0</v>
      </c>
      <c r="M11" s="108">
        <f t="shared" si="4"/>
        <v>2</v>
      </c>
      <c r="N11" s="111"/>
      <c r="O11" s="111" t="s">
        <v>60</v>
      </c>
      <c r="P11" s="112">
        <f t="shared" si="1"/>
        <v>30</v>
      </c>
      <c r="Q11" s="113">
        <f t="shared" si="2"/>
        <v>50</v>
      </c>
      <c r="R11" s="108">
        <f t="shared" si="3"/>
        <v>5</v>
      </c>
      <c r="S11" s="108">
        <f t="shared" si="3"/>
        <v>10</v>
      </c>
      <c r="T11" s="108">
        <f t="shared" si="3"/>
        <v>15</v>
      </c>
      <c r="U11" s="108">
        <f t="shared" si="3"/>
        <v>0</v>
      </c>
      <c r="V11" s="108">
        <f t="shared" si="3"/>
        <v>20</v>
      </c>
      <c r="W11" s="108">
        <f t="shared" si="3"/>
        <v>0</v>
      </c>
      <c r="X11" s="110"/>
      <c r="Y11" s="110"/>
      <c r="Z11" s="110"/>
      <c r="AA11" s="110"/>
      <c r="AB11" s="110"/>
      <c r="AC11" s="110"/>
      <c r="AD11" s="110">
        <v>5</v>
      </c>
      <c r="AE11" s="110">
        <v>10</v>
      </c>
      <c r="AF11" s="110">
        <v>15</v>
      </c>
      <c r="AG11" s="110"/>
      <c r="AH11" s="110">
        <v>20</v>
      </c>
      <c r="AI11" s="110"/>
      <c r="AJ11" s="114" t="s">
        <v>24</v>
      </c>
    </row>
    <row r="12" spans="1:36" ht="26.25" customHeight="1">
      <c r="A12" s="108">
        <v>6</v>
      </c>
      <c r="B12" s="109" t="s">
        <v>42</v>
      </c>
      <c r="C12" s="109"/>
      <c r="D12" s="110"/>
      <c r="E12" s="110"/>
      <c r="F12" s="110"/>
      <c r="G12" s="110">
        <v>3</v>
      </c>
      <c r="H12" s="110"/>
      <c r="I12" s="110"/>
      <c r="J12" s="108">
        <f t="shared" si="0"/>
        <v>3</v>
      </c>
      <c r="K12" s="108">
        <f t="shared" si="0"/>
        <v>0</v>
      </c>
      <c r="L12" s="108">
        <f>F12+I12</f>
        <v>0</v>
      </c>
      <c r="M12" s="108">
        <f t="shared" si="4"/>
        <v>3</v>
      </c>
      <c r="N12" s="111"/>
      <c r="O12" s="111" t="s">
        <v>61</v>
      </c>
      <c r="P12" s="112">
        <f t="shared" si="1"/>
        <v>45</v>
      </c>
      <c r="Q12" s="113">
        <f t="shared" si="2"/>
        <v>80</v>
      </c>
      <c r="R12" s="108">
        <v>15</v>
      </c>
      <c r="S12" s="108">
        <v>15</v>
      </c>
      <c r="T12" s="108">
        <v>15</v>
      </c>
      <c r="U12" s="108">
        <f t="shared" si="3"/>
        <v>0</v>
      </c>
      <c r="V12" s="108">
        <v>35</v>
      </c>
      <c r="W12" s="108">
        <f t="shared" si="3"/>
        <v>0</v>
      </c>
      <c r="X12" s="110"/>
      <c r="Y12" s="110"/>
      <c r="Z12" s="110"/>
      <c r="AA12" s="110"/>
      <c r="AB12" s="110"/>
      <c r="AC12" s="110"/>
      <c r="AD12" s="110">
        <v>15</v>
      </c>
      <c r="AE12" s="110">
        <v>15</v>
      </c>
      <c r="AF12" s="110">
        <v>15</v>
      </c>
      <c r="AG12" s="110"/>
      <c r="AH12" s="110">
        <v>35</v>
      </c>
      <c r="AI12" s="110"/>
      <c r="AJ12" s="114" t="s">
        <v>24</v>
      </c>
    </row>
    <row r="13" spans="1:36" ht="34.5" customHeight="1">
      <c r="A13" s="108">
        <v>7</v>
      </c>
      <c r="B13" s="109" t="s">
        <v>68</v>
      </c>
      <c r="C13" s="109"/>
      <c r="D13" s="110"/>
      <c r="E13" s="110"/>
      <c r="F13" s="110"/>
      <c r="G13" s="110">
        <v>4</v>
      </c>
      <c r="H13" s="110"/>
      <c r="I13" s="110"/>
      <c r="J13" s="108">
        <f t="shared" si="0"/>
        <v>4</v>
      </c>
      <c r="K13" s="108">
        <f t="shared" si="0"/>
        <v>0</v>
      </c>
      <c r="L13" s="108">
        <f>F13+I13</f>
        <v>0</v>
      </c>
      <c r="M13" s="108">
        <f t="shared" si="4"/>
        <v>4</v>
      </c>
      <c r="N13" s="111"/>
      <c r="O13" s="111" t="s">
        <v>60</v>
      </c>
      <c r="P13" s="112">
        <f t="shared" si="1"/>
        <v>45</v>
      </c>
      <c r="Q13" s="113">
        <f t="shared" si="2"/>
        <v>100</v>
      </c>
      <c r="R13" s="108">
        <f aca="true" t="shared" si="5" ref="R13:W20">X13+AD13</f>
        <v>15</v>
      </c>
      <c r="S13" s="108">
        <f t="shared" si="5"/>
        <v>10</v>
      </c>
      <c r="T13" s="108">
        <f t="shared" si="5"/>
        <v>20</v>
      </c>
      <c r="U13" s="108">
        <f t="shared" si="5"/>
        <v>0</v>
      </c>
      <c r="V13" s="108">
        <f t="shared" si="5"/>
        <v>55</v>
      </c>
      <c r="W13" s="108">
        <f t="shared" si="5"/>
        <v>0</v>
      </c>
      <c r="X13" s="110"/>
      <c r="Y13" s="110"/>
      <c r="Z13" s="110"/>
      <c r="AA13" s="110"/>
      <c r="AB13" s="110"/>
      <c r="AC13" s="110"/>
      <c r="AD13" s="110">
        <v>15</v>
      </c>
      <c r="AE13" s="110">
        <v>10</v>
      </c>
      <c r="AF13" s="110">
        <v>20</v>
      </c>
      <c r="AG13" s="110"/>
      <c r="AH13" s="110">
        <v>55</v>
      </c>
      <c r="AI13" s="110"/>
      <c r="AJ13" s="114" t="s">
        <v>49</v>
      </c>
    </row>
    <row r="14" spans="1:36" ht="26.25" customHeight="1">
      <c r="A14" s="108">
        <v>8</v>
      </c>
      <c r="B14" s="109" t="s">
        <v>55</v>
      </c>
      <c r="C14" s="109"/>
      <c r="D14" s="110">
        <v>3.5</v>
      </c>
      <c r="E14" s="110"/>
      <c r="F14" s="110"/>
      <c r="G14" s="110"/>
      <c r="H14" s="110"/>
      <c r="I14" s="110"/>
      <c r="J14" s="108">
        <f>D14+G14</f>
        <v>3.5</v>
      </c>
      <c r="K14" s="108">
        <f>E14+H14</f>
        <v>0</v>
      </c>
      <c r="L14" s="108">
        <f>F14+I14</f>
        <v>0</v>
      </c>
      <c r="M14" s="108">
        <f t="shared" si="4"/>
        <v>3.5</v>
      </c>
      <c r="N14" s="111" t="s">
        <v>61</v>
      </c>
      <c r="O14" s="111"/>
      <c r="P14" s="112">
        <f>R14+S14+T14</f>
        <v>45</v>
      </c>
      <c r="Q14" s="113">
        <f>SUM(R14:W14)</f>
        <v>90</v>
      </c>
      <c r="R14" s="108">
        <f t="shared" si="5"/>
        <v>10</v>
      </c>
      <c r="S14" s="108">
        <f t="shared" si="5"/>
        <v>10</v>
      </c>
      <c r="T14" s="108">
        <f t="shared" si="5"/>
        <v>25</v>
      </c>
      <c r="U14" s="108">
        <f t="shared" si="5"/>
        <v>0</v>
      </c>
      <c r="V14" s="108">
        <f t="shared" si="5"/>
        <v>45</v>
      </c>
      <c r="W14" s="108">
        <f t="shared" si="5"/>
        <v>0</v>
      </c>
      <c r="X14" s="110">
        <v>10</v>
      </c>
      <c r="Y14" s="110">
        <v>10</v>
      </c>
      <c r="Z14" s="110">
        <v>25</v>
      </c>
      <c r="AA14" s="110"/>
      <c r="AB14" s="110">
        <v>45</v>
      </c>
      <c r="AC14" s="110"/>
      <c r="AD14" s="110"/>
      <c r="AE14" s="110"/>
      <c r="AF14" s="110"/>
      <c r="AG14" s="110"/>
      <c r="AH14" s="110"/>
      <c r="AI14" s="110"/>
      <c r="AJ14" s="114" t="s">
        <v>24</v>
      </c>
    </row>
    <row r="15" spans="1:36" ht="27" customHeight="1">
      <c r="A15" s="108">
        <v>9</v>
      </c>
      <c r="B15" s="109" t="s">
        <v>69</v>
      </c>
      <c r="C15" s="109"/>
      <c r="D15" s="110">
        <v>2</v>
      </c>
      <c r="E15" s="110"/>
      <c r="F15" s="110"/>
      <c r="G15" s="110"/>
      <c r="H15" s="110"/>
      <c r="I15" s="110"/>
      <c r="J15" s="108">
        <f aca="true" t="shared" si="6" ref="J15:L19">D15+G15</f>
        <v>2</v>
      </c>
      <c r="K15" s="108">
        <f t="shared" si="6"/>
        <v>0</v>
      </c>
      <c r="L15" s="108">
        <f t="shared" si="6"/>
        <v>0</v>
      </c>
      <c r="M15" s="108">
        <f t="shared" si="4"/>
        <v>2</v>
      </c>
      <c r="N15" s="111" t="s">
        <v>61</v>
      </c>
      <c r="O15" s="111"/>
      <c r="P15" s="112">
        <f aca="true" t="shared" si="7" ref="P15:P20">R15+S15+T15</f>
        <v>30</v>
      </c>
      <c r="Q15" s="113">
        <f aca="true" t="shared" si="8" ref="Q15:Q20">SUM(R15:W15)</f>
        <v>50</v>
      </c>
      <c r="R15" s="108">
        <f t="shared" si="5"/>
        <v>10</v>
      </c>
      <c r="S15" s="108">
        <f t="shared" si="5"/>
        <v>10</v>
      </c>
      <c r="T15" s="108">
        <f t="shared" si="5"/>
        <v>10</v>
      </c>
      <c r="U15" s="108">
        <f t="shared" si="5"/>
        <v>0</v>
      </c>
      <c r="V15" s="108">
        <f t="shared" si="5"/>
        <v>20</v>
      </c>
      <c r="W15" s="108">
        <f t="shared" si="5"/>
        <v>0</v>
      </c>
      <c r="X15" s="110">
        <v>10</v>
      </c>
      <c r="Y15" s="110">
        <v>10</v>
      </c>
      <c r="Z15" s="110">
        <v>10</v>
      </c>
      <c r="AA15" s="110"/>
      <c r="AB15" s="110">
        <v>20</v>
      </c>
      <c r="AC15" s="110"/>
      <c r="AD15" s="110"/>
      <c r="AE15" s="110"/>
      <c r="AF15" s="110"/>
      <c r="AG15" s="110"/>
      <c r="AH15" s="110"/>
      <c r="AI15" s="110"/>
      <c r="AJ15" s="114" t="s">
        <v>24</v>
      </c>
    </row>
    <row r="16" spans="1:36" ht="21.75" customHeight="1">
      <c r="A16" s="108">
        <v>10</v>
      </c>
      <c r="B16" s="109" t="s">
        <v>70</v>
      </c>
      <c r="C16" s="109"/>
      <c r="D16" s="110">
        <v>2</v>
      </c>
      <c r="E16" s="110"/>
      <c r="F16" s="110"/>
      <c r="G16" s="110"/>
      <c r="H16" s="110"/>
      <c r="I16" s="110"/>
      <c r="J16" s="108">
        <f t="shared" si="6"/>
        <v>2</v>
      </c>
      <c r="K16" s="108">
        <v>0</v>
      </c>
      <c r="L16" s="108">
        <v>0</v>
      </c>
      <c r="M16" s="108">
        <v>2</v>
      </c>
      <c r="N16" s="111" t="s">
        <v>61</v>
      </c>
      <c r="O16" s="111"/>
      <c r="P16" s="112">
        <f t="shared" si="7"/>
        <v>30</v>
      </c>
      <c r="Q16" s="113">
        <f t="shared" si="8"/>
        <v>50</v>
      </c>
      <c r="R16" s="108">
        <f t="shared" si="5"/>
        <v>10</v>
      </c>
      <c r="S16" s="108">
        <f t="shared" si="5"/>
        <v>10</v>
      </c>
      <c r="T16" s="108">
        <f t="shared" si="5"/>
        <v>10</v>
      </c>
      <c r="U16" s="108">
        <f t="shared" si="5"/>
        <v>0</v>
      </c>
      <c r="V16" s="108">
        <f t="shared" si="5"/>
        <v>20</v>
      </c>
      <c r="W16" s="108">
        <f t="shared" si="5"/>
        <v>0</v>
      </c>
      <c r="X16" s="110">
        <v>10</v>
      </c>
      <c r="Y16" s="110">
        <v>10</v>
      </c>
      <c r="Z16" s="110">
        <v>10</v>
      </c>
      <c r="AA16" s="110"/>
      <c r="AB16" s="110">
        <v>20</v>
      </c>
      <c r="AC16" s="110"/>
      <c r="AD16" s="110"/>
      <c r="AE16" s="110"/>
      <c r="AF16" s="110"/>
      <c r="AG16" s="110"/>
      <c r="AH16" s="110"/>
      <c r="AI16" s="110"/>
      <c r="AJ16" s="114" t="s">
        <v>24</v>
      </c>
    </row>
    <row r="17" spans="1:36" ht="27" customHeight="1">
      <c r="A17" s="108">
        <v>11</v>
      </c>
      <c r="B17" s="109" t="s">
        <v>44</v>
      </c>
      <c r="C17" s="109"/>
      <c r="D17" s="110"/>
      <c r="E17" s="110"/>
      <c r="F17" s="110"/>
      <c r="G17" s="110">
        <v>3</v>
      </c>
      <c r="H17" s="110"/>
      <c r="I17" s="110"/>
      <c r="J17" s="108">
        <f t="shared" si="6"/>
        <v>3</v>
      </c>
      <c r="K17" s="108">
        <f t="shared" si="6"/>
        <v>0</v>
      </c>
      <c r="L17" s="108">
        <f t="shared" si="6"/>
        <v>0</v>
      </c>
      <c r="M17" s="108">
        <f>SUM(J17:L17)</f>
        <v>3</v>
      </c>
      <c r="N17" s="111"/>
      <c r="O17" s="111" t="s">
        <v>60</v>
      </c>
      <c r="P17" s="112">
        <f t="shared" si="7"/>
        <v>40</v>
      </c>
      <c r="Q17" s="113">
        <f t="shared" si="8"/>
        <v>75</v>
      </c>
      <c r="R17" s="108">
        <f t="shared" si="5"/>
        <v>20</v>
      </c>
      <c r="S17" s="108">
        <f t="shared" si="5"/>
        <v>10</v>
      </c>
      <c r="T17" s="108">
        <f t="shared" si="5"/>
        <v>10</v>
      </c>
      <c r="U17" s="108">
        <f t="shared" si="5"/>
        <v>0</v>
      </c>
      <c r="V17" s="108">
        <f t="shared" si="5"/>
        <v>35</v>
      </c>
      <c r="W17" s="108">
        <f t="shared" si="5"/>
        <v>0</v>
      </c>
      <c r="X17" s="110"/>
      <c r="Y17" s="110"/>
      <c r="Z17" s="110"/>
      <c r="AA17" s="110"/>
      <c r="AB17" s="110"/>
      <c r="AC17" s="110"/>
      <c r="AD17" s="110">
        <v>20</v>
      </c>
      <c r="AE17" s="110">
        <v>10</v>
      </c>
      <c r="AF17" s="110">
        <v>10</v>
      </c>
      <c r="AG17" s="110"/>
      <c r="AH17" s="110">
        <v>35</v>
      </c>
      <c r="AI17" s="110"/>
      <c r="AJ17" s="114" t="s">
        <v>47</v>
      </c>
    </row>
    <row r="18" spans="1:36" ht="28.5" customHeight="1">
      <c r="A18" s="108">
        <v>12</v>
      </c>
      <c r="B18" s="109" t="s">
        <v>71</v>
      </c>
      <c r="C18" s="109"/>
      <c r="D18" s="110">
        <v>3</v>
      </c>
      <c r="E18" s="110"/>
      <c r="F18" s="110"/>
      <c r="G18" s="110"/>
      <c r="H18" s="110"/>
      <c r="I18" s="110"/>
      <c r="J18" s="108">
        <f t="shared" si="6"/>
        <v>3</v>
      </c>
      <c r="K18" s="108">
        <f t="shared" si="6"/>
        <v>0</v>
      </c>
      <c r="L18" s="108">
        <f t="shared" si="6"/>
        <v>0</v>
      </c>
      <c r="M18" s="108">
        <f>SUM(J18:L18)</f>
        <v>3</v>
      </c>
      <c r="N18" s="111" t="s">
        <v>60</v>
      </c>
      <c r="O18" s="111"/>
      <c r="P18" s="112">
        <f t="shared" si="7"/>
        <v>45</v>
      </c>
      <c r="Q18" s="113">
        <f t="shared" si="8"/>
        <v>80</v>
      </c>
      <c r="R18" s="108">
        <f t="shared" si="5"/>
        <v>15</v>
      </c>
      <c r="S18" s="108">
        <f t="shared" si="5"/>
        <v>0</v>
      </c>
      <c r="T18" s="108">
        <f t="shared" si="5"/>
        <v>30</v>
      </c>
      <c r="U18" s="108">
        <f t="shared" si="5"/>
        <v>0</v>
      </c>
      <c r="V18" s="108">
        <f t="shared" si="5"/>
        <v>35</v>
      </c>
      <c r="W18" s="108">
        <f t="shared" si="5"/>
        <v>0</v>
      </c>
      <c r="X18" s="110">
        <v>15</v>
      </c>
      <c r="Y18" s="110"/>
      <c r="Z18" s="110">
        <v>30</v>
      </c>
      <c r="AA18" s="110"/>
      <c r="AB18" s="110">
        <v>35</v>
      </c>
      <c r="AC18" s="110"/>
      <c r="AD18" s="110"/>
      <c r="AE18" s="110"/>
      <c r="AF18" s="110"/>
      <c r="AG18" s="110"/>
      <c r="AH18" s="110"/>
      <c r="AI18" s="110"/>
      <c r="AJ18" s="114" t="s">
        <v>56</v>
      </c>
    </row>
    <row r="19" spans="1:36" ht="27" customHeight="1">
      <c r="A19" s="108">
        <v>13</v>
      </c>
      <c r="B19" s="109" t="s">
        <v>53</v>
      </c>
      <c r="C19" s="109"/>
      <c r="D19" s="110"/>
      <c r="E19" s="110"/>
      <c r="F19" s="110"/>
      <c r="G19" s="110">
        <v>2</v>
      </c>
      <c r="H19" s="110"/>
      <c r="I19" s="110"/>
      <c r="J19" s="108">
        <f t="shared" si="6"/>
        <v>2</v>
      </c>
      <c r="K19" s="108">
        <v>0</v>
      </c>
      <c r="L19" s="108">
        <v>0</v>
      </c>
      <c r="M19" s="108">
        <f>SUM(J19:L19)</f>
        <v>2</v>
      </c>
      <c r="N19" s="111"/>
      <c r="O19" s="111" t="s">
        <v>61</v>
      </c>
      <c r="P19" s="112">
        <f t="shared" si="7"/>
        <v>30</v>
      </c>
      <c r="Q19" s="113">
        <f t="shared" si="8"/>
        <v>50</v>
      </c>
      <c r="R19" s="108">
        <f t="shared" si="5"/>
        <v>10</v>
      </c>
      <c r="S19" s="108">
        <f t="shared" si="5"/>
        <v>20</v>
      </c>
      <c r="T19" s="108">
        <f t="shared" si="5"/>
        <v>0</v>
      </c>
      <c r="U19" s="108">
        <f t="shared" si="5"/>
        <v>0</v>
      </c>
      <c r="V19" s="108">
        <v>20</v>
      </c>
      <c r="W19" s="108">
        <f t="shared" si="5"/>
        <v>0</v>
      </c>
      <c r="X19" s="110"/>
      <c r="Y19" s="110"/>
      <c r="Z19" s="110"/>
      <c r="AA19" s="110"/>
      <c r="AB19" s="110"/>
      <c r="AC19" s="110"/>
      <c r="AD19" s="110">
        <v>10</v>
      </c>
      <c r="AE19" s="110">
        <v>20</v>
      </c>
      <c r="AF19" s="110"/>
      <c r="AG19" s="110"/>
      <c r="AH19" s="110">
        <v>20</v>
      </c>
      <c r="AI19" s="110"/>
      <c r="AJ19" s="114" t="s">
        <v>120</v>
      </c>
    </row>
    <row r="20" spans="1:36" ht="23.25" customHeight="1">
      <c r="A20" s="108">
        <v>14</v>
      </c>
      <c r="B20" s="109" t="s">
        <v>25</v>
      </c>
      <c r="C20" s="109"/>
      <c r="D20" s="110">
        <v>2</v>
      </c>
      <c r="E20" s="110"/>
      <c r="F20" s="110"/>
      <c r="G20" s="110">
        <v>2</v>
      </c>
      <c r="H20" s="110"/>
      <c r="I20" s="110"/>
      <c r="J20" s="108">
        <f>D20+G20</f>
        <v>4</v>
      </c>
      <c r="K20" s="108">
        <v>0</v>
      </c>
      <c r="L20" s="108">
        <v>0</v>
      </c>
      <c r="M20" s="108">
        <f>SUM(J20:L20)</f>
        <v>4</v>
      </c>
      <c r="N20" s="111"/>
      <c r="O20" s="111" t="s">
        <v>60</v>
      </c>
      <c r="P20" s="112">
        <f t="shared" si="7"/>
        <v>60</v>
      </c>
      <c r="Q20" s="113">
        <f t="shared" si="8"/>
        <v>100</v>
      </c>
      <c r="R20" s="108">
        <f t="shared" si="5"/>
        <v>0</v>
      </c>
      <c r="S20" s="108">
        <f t="shared" si="5"/>
        <v>0</v>
      </c>
      <c r="T20" s="108">
        <f t="shared" si="5"/>
        <v>60</v>
      </c>
      <c r="U20" s="108">
        <f t="shared" si="5"/>
        <v>0</v>
      </c>
      <c r="V20" s="108">
        <f t="shared" si="5"/>
        <v>40</v>
      </c>
      <c r="W20" s="108">
        <f t="shared" si="5"/>
        <v>0</v>
      </c>
      <c r="X20" s="110"/>
      <c r="Y20" s="110"/>
      <c r="Z20" s="110">
        <v>30</v>
      </c>
      <c r="AA20" s="110"/>
      <c r="AB20" s="110">
        <v>15</v>
      </c>
      <c r="AC20" s="110"/>
      <c r="AD20" s="110"/>
      <c r="AE20" s="110"/>
      <c r="AF20" s="110">
        <v>30</v>
      </c>
      <c r="AG20" s="110"/>
      <c r="AH20" s="110">
        <v>25</v>
      </c>
      <c r="AI20" s="110"/>
      <c r="AJ20" s="114" t="s">
        <v>26</v>
      </c>
    </row>
    <row r="21" spans="1:36" ht="15" customHeight="1">
      <c r="A21" s="108"/>
      <c r="B21" s="115" t="s">
        <v>45</v>
      </c>
      <c r="C21" s="115" t="s">
        <v>46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</row>
    <row r="22" spans="1:36" ht="18.75" customHeight="1">
      <c r="A22" s="119">
        <v>15</v>
      </c>
      <c r="B22" s="120" t="s">
        <v>72</v>
      </c>
      <c r="C22" s="120" t="s">
        <v>73</v>
      </c>
      <c r="D22" s="121">
        <v>3</v>
      </c>
      <c r="E22" s="121"/>
      <c r="F22" s="121"/>
      <c r="G22" s="121"/>
      <c r="H22" s="121"/>
      <c r="I22" s="121"/>
      <c r="J22" s="119">
        <f>D22+D23+G22:G23</f>
        <v>3</v>
      </c>
      <c r="K22" s="119">
        <v>0</v>
      </c>
      <c r="L22" s="119">
        <v>0</v>
      </c>
      <c r="M22" s="119">
        <f>SUM(J22:L23)</f>
        <v>3</v>
      </c>
      <c r="N22" s="122" t="s">
        <v>60</v>
      </c>
      <c r="O22" s="122"/>
      <c r="P22" s="123">
        <v>40</v>
      </c>
      <c r="Q22" s="124">
        <v>75</v>
      </c>
      <c r="R22" s="119">
        <f aca="true" t="shared" si="9" ref="R22:W29">X22+AD22</f>
        <v>10</v>
      </c>
      <c r="S22" s="119">
        <f t="shared" si="9"/>
        <v>10</v>
      </c>
      <c r="T22" s="119">
        <v>20</v>
      </c>
      <c r="U22" s="119">
        <f t="shared" si="9"/>
        <v>0</v>
      </c>
      <c r="V22" s="119">
        <v>35</v>
      </c>
      <c r="W22" s="119">
        <f t="shared" si="9"/>
        <v>0</v>
      </c>
      <c r="X22" s="121">
        <v>10</v>
      </c>
      <c r="Y22" s="121">
        <v>10</v>
      </c>
      <c r="Z22" s="121">
        <v>20</v>
      </c>
      <c r="AA22" s="121"/>
      <c r="AB22" s="121">
        <v>35</v>
      </c>
      <c r="AC22" s="121"/>
      <c r="AD22" s="121"/>
      <c r="AE22" s="121"/>
      <c r="AF22" s="121"/>
      <c r="AG22" s="121"/>
      <c r="AH22" s="121"/>
      <c r="AI22" s="121"/>
      <c r="AJ22" s="120" t="s">
        <v>24</v>
      </c>
    </row>
    <row r="23" spans="1:36" ht="35.25" customHeight="1">
      <c r="A23" s="125"/>
      <c r="B23" s="126"/>
      <c r="C23" s="126"/>
      <c r="D23" s="127"/>
      <c r="E23" s="127"/>
      <c r="F23" s="127"/>
      <c r="G23" s="127"/>
      <c r="H23" s="127"/>
      <c r="I23" s="127"/>
      <c r="J23" s="128"/>
      <c r="K23" s="128"/>
      <c r="L23" s="128"/>
      <c r="M23" s="128"/>
      <c r="N23" s="129"/>
      <c r="O23" s="129"/>
      <c r="P23" s="130"/>
      <c r="Q23" s="131"/>
      <c r="R23" s="128"/>
      <c r="S23" s="128"/>
      <c r="T23" s="128"/>
      <c r="U23" s="128"/>
      <c r="V23" s="128"/>
      <c r="W23" s="128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32"/>
    </row>
    <row r="24" spans="1:36" ht="45" customHeight="1">
      <c r="A24" s="108">
        <v>16</v>
      </c>
      <c r="B24" s="133" t="s">
        <v>74</v>
      </c>
      <c r="C24" s="134" t="s">
        <v>75</v>
      </c>
      <c r="D24" s="135">
        <v>2</v>
      </c>
      <c r="E24" s="110"/>
      <c r="F24" s="136"/>
      <c r="G24" s="110"/>
      <c r="H24" s="137"/>
      <c r="I24" s="110"/>
      <c r="J24" s="108">
        <f>D24+G24</f>
        <v>2</v>
      </c>
      <c r="K24" s="108">
        <v>0</v>
      </c>
      <c r="L24" s="138">
        <v>0</v>
      </c>
      <c r="M24" s="108">
        <f>SUM(J24:L24)</f>
        <v>2</v>
      </c>
      <c r="N24" s="139" t="s">
        <v>60</v>
      </c>
      <c r="O24" s="139"/>
      <c r="P24" s="112">
        <f aca="true" t="shared" si="10" ref="P24:P29">R24+S24+T24</f>
        <v>30</v>
      </c>
      <c r="Q24" s="113">
        <f aca="true" t="shared" si="11" ref="Q24:Q29">SUM(R24:W24)</f>
        <v>50</v>
      </c>
      <c r="R24" s="108">
        <f t="shared" si="9"/>
        <v>10</v>
      </c>
      <c r="S24" s="108">
        <f t="shared" si="9"/>
        <v>0</v>
      </c>
      <c r="T24" s="108">
        <f t="shared" si="9"/>
        <v>20</v>
      </c>
      <c r="U24" s="108">
        <f t="shared" si="9"/>
        <v>0</v>
      </c>
      <c r="V24" s="108">
        <f t="shared" si="9"/>
        <v>20</v>
      </c>
      <c r="W24" s="108">
        <f t="shared" si="9"/>
        <v>0</v>
      </c>
      <c r="X24" s="110">
        <v>10</v>
      </c>
      <c r="Y24" s="110"/>
      <c r="Z24" s="110">
        <v>20</v>
      </c>
      <c r="AA24" s="110"/>
      <c r="AB24" s="110">
        <v>20</v>
      </c>
      <c r="AC24" s="110"/>
      <c r="AD24" s="110"/>
      <c r="AE24" s="110"/>
      <c r="AF24" s="136"/>
      <c r="AG24" s="136"/>
      <c r="AH24" s="110"/>
      <c r="AI24" s="136"/>
      <c r="AJ24" s="114" t="s">
        <v>47</v>
      </c>
    </row>
    <row r="25" spans="1:36" ht="19.5" customHeight="1">
      <c r="A25" s="119">
        <v>17</v>
      </c>
      <c r="B25" s="120" t="s">
        <v>76</v>
      </c>
      <c r="C25" s="120" t="s">
        <v>77</v>
      </c>
      <c r="D25" s="135">
        <v>2</v>
      </c>
      <c r="E25" s="110"/>
      <c r="F25" s="136"/>
      <c r="G25" s="110"/>
      <c r="H25" s="110"/>
      <c r="I25" s="110"/>
      <c r="J25" s="119">
        <f>D25+D26+G25:G26</f>
        <v>3</v>
      </c>
      <c r="K25" s="119">
        <v>0</v>
      </c>
      <c r="L25" s="119">
        <v>0</v>
      </c>
      <c r="M25" s="119">
        <f>SUM(J25:L26)</f>
        <v>3</v>
      </c>
      <c r="N25" s="122" t="s">
        <v>61</v>
      </c>
      <c r="O25" s="122"/>
      <c r="P25" s="112">
        <f t="shared" si="10"/>
        <v>25</v>
      </c>
      <c r="Q25" s="113">
        <f t="shared" si="11"/>
        <v>50</v>
      </c>
      <c r="R25" s="108">
        <f t="shared" si="9"/>
        <v>0</v>
      </c>
      <c r="S25" s="108">
        <f t="shared" si="9"/>
        <v>10</v>
      </c>
      <c r="T25" s="108">
        <f t="shared" si="9"/>
        <v>15</v>
      </c>
      <c r="U25" s="108">
        <f t="shared" si="9"/>
        <v>0</v>
      </c>
      <c r="V25" s="108">
        <v>25</v>
      </c>
      <c r="W25" s="108">
        <f t="shared" si="9"/>
        <v>0</v>
      </c>
      <c r="X25" s="110"/>
      <c r="Y25" s="110">
        <v>10</v>
      </c>
      <c r="Z25" s="110">
        <v>15</v>
      </c>
      <c r="AA25" s="110"/>
      <c r="AB25" s="110">
        <v>25</v>
      </c>
      <c r="AC25" s="110"/>
      <c r="AD25" s="110"/>
      <c r="AE25" s="110"/>
      <c r="AF25" s="110"/>
      <c r="AG25" s="110"/>
      <c r="AH25" s="110"/>
      <c r="AI25" s="110"/>
      <c r="AJ25" s="114" t="s">
        <v>24</v>
      </c>
    </row>
    <row r="26" spans="1:36" ht="37.5" customHeight="1">
      <c r="A26" s="125"/>
      <c r="B26" s="126"/>
      <c r="C26" s="126"/>
      <c r="D26" s="135">
        <v>1</v>
      </c>
      <c r="E26" s="110"/>
      <c r="F26" s="136"/>
      <c r="G26" s="110"/>
      <c r="H26" s="110"/>
      <c r="I26" s="110"/>
      <c r="J26" s="128"/>
      <c r="K26" s="128">
        <v>0</v>
      </c>
      <c r="L26" s="128">
        <v>0</v>
      </c>
      <c r="M26" s="128"/>
      <c r="N26" s="129"/>
      <c r="O26" s="129"/>
      <c r="P26" s="112">
        <f t="shared" si="10"/>
        <v>10</v>
      </c>
      <c r="Q26" s="113">
        <f t="shared" si="11"/>
        <v>25</v>
      </c>
      <c r="R26" s="108">
        <f t="shared" si="9"/>
        <v>10</v>
      </c>
      <c r="S26" s="108">
        <f t="shared" si="9"/>
        <v>0</v>
      </c>
      <c r="T26" s="108">
        <f t="shared" si="9"/>
        <v>0</v>
      </c>
      <c r="U26" s="108">
        <f t="shared" si="9"/>
        <v>0</v>
      </c>
      <c r="V26" s="108">
        <v>15</v>
      </c>
      <c r="W26" s="108">
        <f t="shared" si="9"/>
        <v>0</v>
      </c>
      <c r="X26" s="110">
        <v>10</v>
      </c>
      <c r="Y26" s="110"/>
      <c r="Z26" s="110"/>
      <c r="AA26" s="110"/>
      <c r="AB26" s="110">
        <v>15</v>
      </c>
      <c r="AC26" s="110"/>
      <c r="AD26" s="110"/>
      <c r="AE26" s="110"/>
      <c r="AF26" s="110"/>
      <c r="AG26" s="110"/>
      <c r="AH26" s="110"/>
      <c r="AI26" s="110"/>
      <c r="AJ26" s="114" t="s">
        <v>78</v>
      </c>
    </row>
    <row r="27" spans="1:36" ht="38.25" customHeight="1">
      <c r="A27" s="108">
        <v>18</v>
      </c>
      <c r="B27" s="133" t="s">
        <v>79</v>
      </c>
      <c r="C27" s="134" t="s">
        <v>80</v>
      </c>
      <c r="D27" s="135">
        <v>1</v>
      </c>
      <c r="E27" s="110"/>
      <c r="F27" s="136"/>
      <c r="G27" s="110"/>
      <c r="H27" s="137"/>
      <c r="I27" s="110"/>
      <c r="J27" s="108">
        <f>D27+G27</f>
        <v>1</v>
      </c>
      <c r="K27" s="108">
        <v>0</v>
      </c>
      <c r="L27" s="138">
        <v>0</v>
      </c>
      <c r="M27" s="108">
        <f>SUM(J27:L27)</f>
        <v>1</v>
      </c>
      <c r="N27" s="139" t="s">
        <v>61</v>
      </c>
      <c r="O27" s="139"/>
      <c r="P27" s="112">
        <f t="shared" si="10"/>
        <v>15</v>
      </c>
      <c r="Q27" s="113">
        <f t="shared" si="11"/>
        <v>25</v>
      </c>
      <c r="R27" s="108">
        <f t="shared" si="9"/>
        <v>10</v>
      </c>
      <c r="S27" s="108">
        <f t="shared" si="9"/>
        <v>5</v>
      </c>
      <c r="T27" s="108">
        <f t="shared" si="9"/>
        <v>0</v>
      </c>
      <c r="U27" s="108">
        <f t="shared" si="9"/>
        <v>0</v>
      </c>
      <c r="V27" s="108">
        <f t="shared" si="9"/>
        <v>10</v>
      </c>
      <c r="W27" s="108">
        <f t="shared" si="9"/>
        <v>0</v>
      </c>
      <c r="X27" s="110">
        <v>10</v>
      </c>
      <c r="Y27" s="110">
        <v>5</v>
      </c>
      <c r="Z27" s="110"/>
      <c r="AA27" s="110"/>
      <c r="AB27" s="110">
        <v>10</v>
      </c>
      <c r="AC27" s="110"/>
      <c r="AD27" s="110"/>
      <c r="AE27" s="110"/>
      <c r="AF27" s="136"/>
      <c r="AG27" s="136"/>
      <c r="AH27" s="110"/>
      <c r="AI27" s="136"/>
      <c r="AJ27" s="114" t="s">
        <v>49</v>
      </c>
    </row>
    <row r="28" spans="1:36" ht="52.5" customHeight="1">
      <c r="A28" s="140">
        <v>19</v>
      </c>
      <c r="B28" s="133" t="s">
        <v>81</v>
      </c>
      <c r="C28" s="134" t="s">
        <v>82</v>
      </c>
      <c r="D28" s="135"/>
      <c r="E28" s="110"/>
      <c r="F28" s="136"/>
      <c r="G28" s="110">
        <v>1</v>
      </c>
      <c r="H28" s="137"/>
      <c r="I28" s="110"/>
      <c r="J28" s="108">
        <f>D28+G28</f>
        <v>1</v>
      </c>
      <c r="K28" s="108">
        <v>0</v>
      </c>
      <c r="L28" s="138">
        <v>0</v>
      </c>
      <c r="M28" s="108">
        <f>SUM(J28:L28)</f>
        <v>1</v>
      </c>
      <c r="N28" s="139"/>
      <c r="O28" s="139" t="s">
        <v>61</v>
      </c>
      <c r="P28" s="112">
        <f t="shared" si="10"/>
        <v>25</v>
      </c>
      <c r="Q28" s="113">
        <f t="shared" si="11"/>
        <v>30</v>
      </c>
      <c r="R28" s="108">
        <f t="shared" si="9"/>
        <v>0</v>
      </c>
      <c r="S28" s="108">
        <f t="shared" si="9"/>
        <v>10</v>
      </c>
      <c r="T28" s="108">
        <f t="shared" si="9"/>
        <v>15</v>
      </c>
      <c r="U28" s="108">
        <f t="shared" si="9"/>
        <v>0</v>
      </c>
      <c r="V28" s="108">
        <f t="shared" si="9"/>
        <v>5</v>
      </c>
      <c r="W28" s="108">
        <f t="shared" si="9"/>
        <v>0</v>
      </c>
      <c r="X28" s="110"/>
      <c r="Y28" s="110"/>
      <c r="Z28" s="110"/>
      <c r="AA28" s="110"/>
      <c r="AB28" s="110"/>
      <c r="AC28" s="110"/>
      <c r="AD28" s="110"/>
      <c r="AE28" s="110">
        <v>10</v>
      </c>
      <c r="AF28" s="136">
        <v>15</v>
      </c>
      <c r="AG28" s="136"/>
      <c r="AH28" s="110">
        <v>5</v>
      </c>
      <c r="AI28" s="136"/>
      <c r="AJ28" s="114" t="s">
        <v>24</v>
      </c>
    </row>
    <row r="29" spans="1:36" ht="51" customHeight="1">
      <c r="A29" s="108">
        <v>20</v>
      </c>
      <c r="B29" s="133" t="s">
        <v>63</v>
      </c>
      <c r="C29" s="134" t="s">
        <v>83</v>
      </c>
      <c r="D29" s="135"/>
      <c r="E29" s="110"/>
      <c r="F29" s="136"/>
      <c r="G29" s="110">
        <v>3</v>
      </c>
      <c r="H29" s="137"/>
      <c r="I29" s="110"/>
      <c r="J29" s="108">
        <f>D29+G29</f>
        <v>3</v>
      </c>
      <c r="K29" s="108">
        <v>0</v>
      </c>
      <c r="L29" s="138">
        <v>0</v>
      </c>
      <c r="M29" s="108">
        <f>SUM(J29:L29)</f>
        <v>3</v>
      </c>
      <c r="N29" s="139"/>
      <c r="O29" s="139" t="s">
        <v>61</v>
      </c>
      <c r="P29" s="112">
        <f t="shared" si="10"/>
        <v>45</v>
      </c>
      <c r="Q29" s="113">
        <f t="shared" si="11"/>
        <v>75</v>
      </c>
      <c r="R29" s="108">
        <f t="shared" si="9"/>
        <v>15</v>
      </c>
      <c r="S29" s="108">
        <f t="shared" si="9"/>
        <v>0</v>
      </c>
      <c r="T29" s="108">
        <v>30</v>
      </c>
      <c r="U29" s="108">
        <f t="shared" si="9"/>
        <v>0</v>
      </c>
      <c r="V29" s="108">
        <f t="shared" si="9"/>
        <v>30</v>
      </c>
      <c r="W29" s="108">
        <f t="shared" si="9"/>
        <v>0</v>
      </c>
      <c r="X29" s="110"/>
      <c r="Y29" s="110"/>
      <c r="Z29" s="110"/>
      <c r="AA29" s="110"/>
      <c r="AB29" s="110"/>
      <c r="AC29" s="110"/>
      <c r="AD29" s="110">
        <v>15</v>
      </c>
      <c r="AE29" s="110"/>
      <c r="AF29" s="136">
        <v>30</v>
      </c>
      <c r="AG29" s="136"/>
      <c r="AH29" s="110">
        <v>30</v>
      </c>
      <c r="AI29" s="136"/>
      <c r="AJ29" s="114" t="s">
        <v>50</v>
      </c>
    </row>
    <row r="30" spans="1:36" ht="26.25" customHeight="1">
      <c r="A30" s="108">
        <v>21</v>
      </c>
      <c r="B30" s="141" t="s">
        <v>84</v>
      </c>
      <c r="C30" s="142"/>
      <c r="D30" s="135"/>
      <c r="E30" s="135"/>
      <c r="F30" s="135"/>
      <c r="G30" s="135"/>
      <c r="H30" s="135"/>
      <c r="I30" s="135"/>
      <c r="J30" s="108">
        <v>0</v>
      </c>
      <c r="K30" s="108">
        <v>0</v>
      </c>
      <c r="L30" s="108">
        <v>0</v>
      </c>
      <c r="M30" s="108">
        <f>SUM(J30:L30)</f>
        <v>0</v>
      </c>
      <c r="N30" s="143" t="s">
        <v>61</v>
      </c>
      <c r="O30" s="143"/>
      <c r="P30" s="112">
        <v>4</v>
      </c>
      <c r="Q30" s="113">
        <v>4</v>
      </c>
      <c r="R30" s="108">
        <v>4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10">
        <v>4</v>
      </c>
      <c r="Y30" s="110"/>
      <c r="Z30" s="110"/>
      <c r="AA30" s="110"/>
      <c r="AB30" s="110"/>
      <c r="AC30" s="110"/>
      <c r="AD30" s="110"/>
      <c r="AE30" s="136"/>
      <c r="AF30" s="136"/>
      <c r="AG30" s="136"/>
      <c r="AH30" s="110"/>
      <c r="AI30" s="136"/>
      <c r="AJ30" s="114" t="s">
        <v>47</v>
      </c>
    </row>
    <row r="31" spans="1:36" ht="28.5" customHeight="1">
      <c r="A31" s="140">
        <v>22</v>
      </c>
      <c r="B31" s="144" t="s">
        <v>54</v>
      </c>
      <c r="C31" s="144"/>
      <c r="D31" s="114"/>
      <c r="E31" s="110"/>
      <c r="F31" s="136"/>
      <c r="G31" s="110"/>
      <c r="H31" s="110"/>
      <c r="I31" s="110">
        <v>4.5</v>
      </c>
      <c r="J31" s="108">
        <f>D31+G31</f>
        <v>0</v>
      </c>
      <c r="K31" s="108">
        <f>E31+H31</f>
        <v>0</v>
      </c>
      <c r="L31" s="138">
        <f>F31+I31</f>
        <v>4.5</v>
      </c>
      <c r="M31" s="108">
        <f>SUM(J31:L31)</f>
        <v>4.5</v>
      </c>
      <c r="N31" s="145"/>
      <c r="O31" s="139" t="s">
        <v>61</v>
      </c>
      <c r="P31" s="112">
        <f>SUM(R31:U31)</f>
        <v>0</v>
      </c>
      <c r="Q31" s="113">
        <f>SUM(R31:W31)</f>
        <v>120</v>
      </c>
      <c r="R31" s="108">
        <f>X31+AD31</f>
        <v>0</v>
      </c>
      <c r="S31" s="108">
        <f>Y31+AE31</f>
        <v>0</v>
      </c>
      <c r="T31" s="108">
        <f>Z31+AF31</f>
        <v>0</v>
      </c>
      <c r="U31" s="108">
        <f>AA31+AG31</f>
        <v>0</v>
      </c>
      <c r="V31" s="108">
        <f>AB31+AH31</f>
        <v>0</v>
      </c>
      <c r="W31" s="108">
        <v>120</v>
      </c>
      <c r="X31" s="110"/>
      <c r="Y31" s="110"/>
      <c r="Z31" s="110"/>
      <c r="AA31" s="110"/>
      <c r="AB31" s="110"/>
      <c r="AC31" s="110"/>
      <c r="AD31" s="135"/>
      <c r="AE31" s="135"/>
      <c r="AF31" s="135"/>
      <c r="AG31" s="135"/>
      <c r="AH31" s="110"/>
      <c r="AI31" s="136">
        <v>120</v>
      </c>
      <c r="AJ31" s="114"/>
    </row>
    <row r="32" spans="1:36" s="20" customFormat="1" ht="15" customHeight="1">
      <c r="A32" s="146" t="s">
        <v>27</v>
      </c>
      <c r="B32" s="147"/>
      <c r="C32" s="148"/>
      <c r="D32" s="113">
        <f aca="true" t="shared" si="12" ref="D32:M32">SUM(D7:D31)</f>
        <v>30.5</v>
      </c>
      <c r="E32" s="113">
        <f t="shared" si="12"/>
        <v>0</v>
      </c>
      <c r="F32" s="113">
        <f t="shared" si="12"/>
        <v>0</v>
      </c>
      <c r="G32" s="113">
        <f t="shared" si="12"/>
        <v>25</v>
      </c>
      <c r="H32" s="113">
        <f t="shared" si="12"/>
        <v>0</v>
      </c>
      <c r="I32" s="113">
        <f t="shared" si="12"/>
        <v>4.5</v>
      </c>
      <c r="J32" s="149">
        <f t="shared" si="12"/>
        <v>55.5</v>
      </c>
      <c r="K32" s="149">
        <f t="shared" si="12"/>
        <v>0</v>
      </c>
      <c r="L32" s="150">
        <f t="shared" si="12"/>
        <v>4.5</v>
      </c>
      <c r="M32" s="113">
        <f t="shared" si="12"/>
        <v>60</v>
      </c>
      <c r="N32" s="151">
        <f>COUNTIF(N7:N29,"EGZ")</f>
        <v>4</v>
      </c>
      <c r="O32" s="113">
        <v>789</v>
      </c>
      <c r="P32" s="152">
        <f>SUM(P7:P31)</f>
        <v>789</v>
      </c>
      <c r="Q32" s="113">
        <f>SUM(Q22:Q31,Q7:Q20)</f>
        <v>1529</v>
      </c>
      <c r="R32" s="113">
        <f aca="true" t="shared" si="13" ref="R32:AI32">SUM(R7:R31)</f>
        <v>244</v>
      </c>
      <c r="S32" s="151">
        <f t="shared" si="13"/>
        <v>170</v>
      </c>
      <c r="T32" s="151">
        <f t="shared" si="13"/>
        <v>375</v>
      </c>
      <c r="U32" s="151">
        <f t="shared" si="13"/>
        <v>0</v>
      </c>
      <c r="V32" s="151">
        <f t="shared" si="13"/>
        <v>620</v>
      </c>
      <c r="W32" s="151">
        <f t="shared" si="13"/>
        <v>120</v>
      </c>
      <c r="X32" s="151">
        <f>SUM(X7:X31)</f>
        <v>154</v>
      </c>
      <c r="Y32" s="151">
        <f>SUM(Y7:Y31)</f>
        <v>90</v>
      </c>
      <c r="Z32" s="151">
        <f>SUM(Z7:Z31)</f>
        <v>205</v>
      </c>
      <c r="AA32" s="151">
        <f t="shared" si="13"/>
        <v>0</v>
      </c>
      <c r="AB32" s="151">
        <f>SUM(AB7:AB31)</f>
        <v>325</v>
      </c>
      <c r="AC32" s="151">
        <f t="shared" si="13"/>
        <v>0</v>
      </c>
      <c r="AD32" s="151">
        <f>SUM(AD7:AD31)</f>
        <v>90</v>
      </c>
      <c r="AE32" s="151">
        <f t="shared" si="13"/>
        <v>80</v>
      </c>
      <c r="AF32" s="151">
        <f t="shared" si="13"/>
        <v>170</v>
      </c>
      <c r="AG32" s="151">
        <f t="shared" si="13"/>
        <v>0</v>
      </c>
      <c r="AH32" s="151">
        <f t="shared" si="13"/>
        <v>295</v>
      </c>
      <c r="AI32" s="151">
        <f t="shared" si="13"/>
        <v>120</v>
      </c>
      <c r="AJ32" s="153"/>
    </row>
    <row r="33" spans="1:36" s="20" customFormat="1" ht="24.75" customHeight="1">
      <c r="A33" s="154"/>
      <c r="B33" s="113" t="s">
        <v>28</v>
      </c>
      <c r="C33" s="155"/>
      <c r="D33" s="156">
        <f>SUM(D32:F32)</f>
        <v>30.5</v>
      </c>
      <c r="E33" s="156"/>
      <c r="F33" s="156"/>
      <c r="G33" s="146">
        <f>SUM(G32:I32)</f>
        <v>29.5</v>
      </c>
      <c r="H33" s="146"/>
      <c r="I33" s="146"/>
      <c r="J33" s="157"/>
      <c r="K33" s="158" t="s">
        <v>29</v>
      </c>
      <c r="L33" s="158"/>
      <c r="M33" s="158"/>
      <c r="N33" s="147" t="s">
        <v>51</v>
      </c>
      <c r="O33" s="147"/>
      <c r="P33" s="154"/>
      <c r="Q33" s="154"/>
      <c r="R33" s="159">
        <f>SUM(R32:U32)</f>
        <v>789</v>
      </c>
      <c r="S33" s="159"/>
      <c r="T33" s="159"/>
      <c r="U33" s="159"/>
      <c r="V33" s="156">
        <f>SUM(V32:W32)</f>
        <v>740</v>
      </c>
      <c r="W33" s="156"/>
      <c r="X33" s="159">
        <f>SUM(X32:AA32)</f>
        <v>449</v>
      </c>
      <c r="Y33" s="159"/>
      <c r="Z33" s="159"/>
      <c r="AA33" s="159"/>
      <c r="AB33" s="156">
        <f>SUM(AB32:AC32)</f>
        <v>325</v>
      </c>
      <c r="AC33" s="156"/>
      <c r="AD33" s="159">
        <f>SUM(AD32:AG32)</f>
        <v>340</v>
      </c>
      <c r="AE33" s="159"/>
      <c r="AF33" s="159"/>
      <c r="AG33" s="159"/>
      <c r="AH33" s="156">
        <f>SUM(AH32:AI32)</f>
        <v>415</v>
      </c>
      <c r="AI33" s="156"/>
      <c r="AJ33" s="160"/>
    </row>
    <row r="34" spans="1:36" s="20" customFormat="1" ht="12.75" customHeight="1">
      <c r="A34" s="154"/>
      <c r="B34" s="161"/>
      <c r="C34" s="161"/>
      <c r="D34" s="161"/>
      <c r="E34" s="161"/>
      <c r="F34" s="162"/>
      <c r="G34" s="161"/>
      <c r="H34" s="161"/>
      <c r="I34" s="161"/>
      <c r="J34" s="154"/>
      <c r="K34" s="156" t="s">
        <v>30</v>
      </c>
      <c r="L34" s="156"/>
      <c r="M34" s="156"/>
      <c r="N34" s="156"/>
      <c r="O34" s="156"/>
      <c r="P34" s="163"/>
      <c r="Q34" s="154"/>
      <c r="R34" s="156">
        <f>SUM(R33:W33)</f>
        <v>1529</v>
      </c>
      <c r="S34" s="156"/>
      <c r="T34" s="156"/>
      <c r="U34" s="156"/>
      <c r="V34" s="156"/>
      <c r="W34" s="156"/>
      <c r="X34" s="156">
        <f>X33+AB33</f>
        <v>774</v>
      </c>
      <c r="Y34" s="156"/>
      <c r="Z34" s="156"/>
      <c r="AA34" s="156"/>
      <c r="AB34" s="156"/>
      <c r="AC34" s="156"/>
      <c r="AD34" s="156">
        <f>AD33+AH33</f>
        <v>755</v>
      </c>
      <c r="AE34" s="156"/>
      <c r="AF34" s="156"/>
      <c r="AG34" s="156"/>
      <c r="AH34" s="156"/>
      <c r="AI34" s="156"/>
      <c r="AJ34" s="160"/>
    </row>
    <row r="35" spans="1:36" s="20" customFormat="1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4"/>
      <c r="S35" s="24"/>
      <c r="T35" s="24"/>
      <c r="U35" s="24"/>
      <c r="V35" s="24"/>
      <c r="W35" s="48"/>
      <c r="X35" s="26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46"/>
    </row>
    <row r="36" spans="1:36" ht="12.75" customHeight="1">
      <c r="A36" s="67" t="s">
        <v>31</v>
      </c>
      <c r="B36" s="68"/>
      <c r="C36" s="14"/>
      <c r="D36" s="89" t="s">
        <v>32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>
      <c r="A37" s="71" t="s">
        <v>33</v>
      </c>
      <c r="B37" s="72"/>
      <c r="C37" s="29"/>
      <c r="D37" s="66" t="s">
        <v>34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93" t="s">
        <v>35</v>
      </c>
      <c r="T37" s="94"/>
      <c r="U37" s="94"/>
      <c r="V37" s="94"/>
      <c r="W37" s="95"/>
      <c r="X37" s="2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2.75">
      <c r="A38" s="71" t="s">
        <v>36</v>
      </c>
      <c r="B38" s="72"/>
      <c r="C38" s="33"/>
      <c r="D38" s="66" t="s">
        <v>37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96" t="s">
        <v>38</v>
      </c>
      <c r="T38" s="94"/>
      <c r="U38" s="94"/>
      <c r="V38" s="94"/>
      <c r="W38" s="95"/>
      <c r="X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2.75">
      <c r="A39" s="71"/>
      <c r="B39" s="72"/>
      <c r="C39" s="33"/>
      <c r="D39" s="97" t="s">
        <v>39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35" t="s">
        <v>40</v>
      </c>
      <c r="T39" s="36"/>
      <c r="U39" s="36"/>
      <c r="V39" s="37"/>
      <c r="W39" s="38"/>
      <c r="X39" s="2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3.5" customHeight="1">
      <c r="A40" s="69"/>
      <c r="B40" s="70"/>
      <c r="C40" s="49"/>
      <c r="D40" s="65" t="s">
        <v>41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35"/>
      <c r="T40" s="39"/>
      <c r="U40" s="39"/>
      <c r="V40" s="39"/>
      <c r="W40" s="40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</sheetData>
  <sheetProtection selectLockedCells="1" selectUnlockedCells="1"/>
  <mergeCells count="112">
    <mergeCell ref="AH22:AH23"/>
    <mergeCell ref="AI22:AI23"/>
    <mergeCell ref="AJ22:AJ23"/>
    <mergeCell ref="AB22:AB23"/>
    <mergeCell ref="AC22:AC23"/>
    <mergeCell ref="AD22:AD23"/>
    <mergeCell ref="AE22:AE23"/>
    <mergeCell ref="AF22:AF23"/>
    <mergeCell ref="AG22:AG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S37:W37"/>
    <mergeCell ref="S38:W38"/>
    <mergeCell ref="D39:R39"/>
    <mergeCell ref="D37:R37"/>
    <mergeCell ref="V22:V23"/>
    <mergeCell ref="W22:W23"/>
    <mergeCell ref="D22:D23"/>
    <mergeCell ref="E22:E23"/>
    <mergeCell ref="F22:F23"/>
    <mergeCell ref="G22:G23"/>
    <mergeCell ref="H22:H23"/>
    <mergeCell ref="I22:I23"/>
    <mergeCell ref="G33:I33"/>
    <mergeCell ref="K34:O34"/>
    <mergeCell ref="R34:W34"/>
    <mergeCell ref="V33:W33"/>
    <mergeCell ref="K33:M33"/>
    <mergeCell ref="N33:O33"/>
    <mergeCell ref="N25:N26"/>
    <mergeCell ref="D21:AJ21"/>
    <mergeCell ref="D36:W36"/>
    <mergeCell ref="AH33:AI33"/>
    <mergeCell ref="X34:AC34"/>
    <mergeCell ref="AD34:AI34"/>
    <mergeCell ref="X33:AA33"/>
    <mergeCell ref="AB33:AC33"/>
    <mergeCell ref="AD33:AG33"/>
    <mergeCell ref="D33:F33"/>
    <mergeCell ref="B31:C31"/>
    <mergeCell ref="B30:C30"/>
    <mergeCell ref="R33:U33"/>
    <mergeCell ref="N22:N23"/>
    <mergeCell ref="O22:O23"/>
    <mergeCell ref="K22:K23"/>
    <mergeCell ref="L22:L23"/>
    <mergeCell ref="O25:O26"/>
    <mergeCell ref="L25:L26"/>
    <mergeCell ref="M25:M26"/>
    <mergeCell ref="J5:J6"/>
    <mergeCell ref="K5:K6"/>
    <mergeCell ref="A3:A6"/>
    <mergeCell ref="B3:C6"/>
    <mergeCell ref="D3:M3"/>
    <mergeCell ref="M5:M6"/>
    <mergeCell ref="N5:O5"/>
    <mergeCell ref="N3:O4"/>
    <mergeCell ref="P3:P6"/>
    <mergeCell ref="A2:AJ2"/>
    <mergeCell ref="A1:AJ1"/>
    <mergeCell ref="AJ3:AJ6"/>
    <mergeCell ref="D4:I4"/>
    <mergeCell ref="J4:M4"/>
    <mergeCell ref="D5:F5"/>
    <mergeCell ref="G5:I5"/>
    <mergeCell ref="B9:C9"/>
    <mergeCell ref="B8:C8"/>
    <mergeCell ref="B7:C7"/>
    <mergeCell ref="AD3:AI4"/>
    <mergeCell ref="AD5:AI5"/>
    <mergeCell ref="X5:AC5"/>
    <mergeCell ref="L5:L6"/>
    <mergeCell ref="Q3:Q6"/>
    <mergeCell ref="R3:W5"/>
    <mergeCell ref="X3:AC4"/>
    <mergeCell ref="B11:C11"/>
    <mergeCell ref="B10:C10"/>
    <mergeCell ref="B12:C12"/>
    <mergeCell ref="B13:C13"/>
    <mergeCell ref="B18:C18"/>
    <mergeCell ref="B14:C14"/>
    <mergeCell ref="B15:C15"/>
    <mergeCell ref="B16:C16"/>
    <mergeCell ref="B17:C17"/>
    <mergeCell ref="A40:B40"/>
    <mergeCell ref="A39:B39"/>
    <mergeCell ref="A38:B38"/>
    <mergeCell ref="A37:B37"/>
    <mergeCell ref="A32:B32"/>
    <mergeCell ref="B20:C20"/>
    <mergeCell ref="A22:A23"/>
    <mergeCell ref="A25:A26"/>
    <mergeCell ref="B25:B26"/>
    <mergeCell ref="C25:C26"/>
    <mergeCell ref="B19:C19"/>
    <mergeCell ref="B22:B23"/>
    <mergeCell ref="C22:C23"/>
    <mergeCell ref="J22:J23"/>
    <mergeCell ref="D40:R40"/>
    <mergeCell ref="D38:R38"/>
    <mergeCell ref="A36:B36"/>
    <mergeCell ref="J25:J26"/>
    <mergeCell ref="K25:K26"/>
    <mergeCell ref="M22:M23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56" r:id="rId1"/>
  <ignoredErrors>
    <ignoredError sqref="Q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S38"/>
  <sheetViews>
    <sheetView zoomScalePageLayoutView="0" workbookViewId="0" topLeftCell="A1">
      <pane xSplit="19" ySplit="13" topLeftCell="T14" activePane="bottomRight" state="frozen"/>
      <selection pane="topLeft" activeCell="A1" sqref="A1"/>
      <selection pane="topRight" activeCell="T1" sqref="T1"/>
      <selection pane="bottomLeft" activeCell="A14" sqref="A14"/>
      <selection pane="bottomRight" activeCell="AM26" sqref="AM26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003906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4.7539062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25390625" style="1" customWidth="1"/>
    <col min="30" max="35" width="3.875" style="1" customWidth="1"/>
    <col min="36" max="36" width="37.25390625" style="1" customWidth="1"/>
    <col min="37" max="16384" width="9.125" style="1" customWidth="1"/>
  </cols>
  <sheetData>
    <row r="1" spans="1:71" ht="18" customHeight="1">
      <c r="A1" s="10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ht="28.5" customHeight="1">
      <c r="A2" s="82" t="s">
        <v>119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1:71" ht="14.25" customHeight="1">
      <c r="A3" s="75" t="s">
        <v>0</v>
      </c>
      <c r="B3" s="75" t="s">
        <v>1</v>
      </c>
      <c r="C3" s="75"/>
      <c r="D3" s="76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80" t="s">
        <v>3</v>
      </c>
      <c r="O3" s="80"/>
      <c r="P3" s="81" t="s">
        <v>4</v>
      </c>
      <c r="Q3" s="78" t="s">
        <v>5</v>
      </c>
      <c r="R3" s="75" t="s">
        <v>6</v>
      </c>
      <c r="S3" s="75"/>
      <c r="T3" s="75"/>
      <c r="U3" s="75"/>
      <c r="V3" s="75"/>
      <c r="W3" s="75"/>
      <c r="X3" s="75" t="s">
        <v>7</v>
      </c>
      <c r="Y3" s="75"/>
      <c r="Z3" s="75"/>
      <c r="AA3" s="75"/>
      <c r="AB3" s="75"/>
      <c r="AC3" s="75"/>
      <c r="AD3" s="75" t="s">
        <v>8</v>
      </c>
      <c r="AE3" s="75"/>
      <c r="AF3" s="75"/>
      <c r="AG3" s="75"/>
      <c r="AH3" s="75"/>
      <c r="AI3" s="75"/>
      <c r="AJ3" s="74" t="s">
        <v>9</v>
      </c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spans="1:71" ht="12.75" customHeight="1">
      <c r="A4" s="75"/>
      <c r="B4" s="75"/>
      <c r="C4" s="75"/>
      <c r="D4" s="75" t="s">
        <v>10</v>
      </c>
      <c r="E4" s="75"/>
      <c r="F4" s="75"/>
      <c r="G4" s="75"/>
      <c r="H4" s="75"/>
      <c r="I4" s="75"/>
      <c r="J4" s="75" t="s">
        <v>11</v>
      </c>
      <c r="K4" s="75"/>
      <c r="L4" s="75"/>
      <c r="M4" s="75"/>
      <c r="N4" s="80"/>
      <c r="O4" s="80"/>
      <c r="P4" s="81"/>
      <c r="Q4" s="78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4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ht="12.75" customHeight="1">
      <c r="A5" s="75"/>
      <c r="B5" s="75"/>
      <c r="C5" s="75"/>
      <c r="D5" s="75" t="s">
        <v>12</v>
      </c>
      <c r="E5" s="75"/>
      <c r="F5" s="75"/>
      <c r="G5" s="75" t="s">
        <v>13</v>
      </c>
      <c r="H5" s="75"/>
      <c r="I5" s="75"/>
      <c r="J5" s="77" t="s">
        <v>14</v>
      </c>
      <c r="K5" s="77" t="s">
        <v>15</v>
      </c>
      <c r="L5" s="77" t="s">
        <v>16</v>
      </c>
      <c r="M5" s="77" t="s">
        <v>17</v>
      </c>
      <c r="N5" s="79" t="s">
        <v>18</v>
      </c>
      <c r="O5" s="79"/>
      <c r="P5" s="81"/>
      <c r="Q5" s="78"/>
      <c r="R5" s="75"/>
      <c r="S5" s="75"/>
      <c r="T5" s="75"/>
      <c r="U5" s="75"/>
      <c r="V5" s="75"/>
      <c r="W5" s="75"/>
      <c r="X5" s="76" t="s">
        <v>19</v>
      </c>
      <c r="Y5" s="76"/>
      <c r="Z5" s="76"/>
      <c r="AA5" s="76"/>
      <c r="AB5" s="76"/>
      <c r="AC5" s="76"/>
      <c r="AD5" s="76" t="s">
        <v>19</v>
      </c>
      <c r="AE5" s="76"/>
      <c r="AF5" s="76"/>
      <c r="AG5" s="76"/>
      <c r="AH5" s="76"/>
      <c r="AI5" s="76"/>
      <c r="AJ5" s="74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1:71" ht="12.75">
      <c r="A6" s="76"/>
      <c r="B6" s="76"/>
      <c r="C6" s="76"/>
      <c r="D6" s="3" t="s">
        <v>14</v>
      </c>
      <c r="E6" s="3" t="s">
        <v>15</v>
      </c>
      <c r="F6" s="3" t="s">
        <v>16</v>
      </c>
      <c r="G6" s="55" t="s">
        <v>14</v>
      </c>
      <c r="H6" s="3" t="s">
        <v>15</v>
      </c>
      <c r="I6" s="3" t="s">
        <v>16</v>
      </c>
      <c r="J6" s="104"/>
      <c r="K6" s="104"/>
      <c r="L6" s="104"/>
      <c r="M6" s="104"/>
      <c r="N6" s="3" t="s">
        <v>12</v>
      </c>
      <c r="O6" s="6" t="s">
        <v>13</v>
      </c>
      <c r="P6" s="107"/>
      <c r="Q6" s="103"/>
      <c r="R6" s="55" t="s">
        <v>20</v>
      </c>
      <c r="S6" s="55" t="s">
        <v>21</v>
      </c>
      <c r="T6" s="55" t="s">
        <v>22</v>
      </c>
      <c r="U6" s="55" t="s">
        <v>15</v>
      </c>
      <c r="V6" s="55" t="s">
        <v>23</v>
      </c>
      <c r="W6" s="55" t="s">
        <v>16</v>
      </c>
      <c r="X6" s="3" t="s">
        <v>20</v>
      </c>
      <c r="Y6" s="3" t="s">
        <v>21</v>
      </c>
      <c r="Z6" s="3" t="s">
        <v>22</v>
      </c>
      <c r="AA6" s="3" t="s">
        <v>15</v>
      </c>
      <c r="AB6" s="3" t="s">
        <v>23</v>
      </c>
      <c r="AC6" s="3" t="s">
        <v>16</v>
      </c>
      <c r="AD6" s="3" t="s">
        <v>20</v>
      </c>
      <c r="AE6" s="3" t="s">
        <v>21</v>
      </c>
      <c r="AF6" s="3" t="s">
        <v>22</v>
      </c>
      <c r="AG6" s="3" t="s">
        <v>15</v>
      </c>
      <c r="AH6" s="3" t="s">
        <v>23</v>
      </c>
      <c r="AI6" s="3" t="s">
        <v>16</v>
      </c>
      <c r="AJ6" s="10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</row>
    <row r="7" spans="1:71" ht="21.75" customHeight="1">
      <c r="A7" s="8">
        <v>1</v>
      </c>
      <c r="B7" s="87" t="s">
        <v>85</v>
      </c>
      <c r="C7" s="87"/>
      <c r="D7" s="10"/>
      <c r="E7" s="10"/>
      <c r="F7" s="10"/>
      <c r="G7" s="10">
        <v>3</v>
      </c>
      <c r="H7" s="10"/>
      <c r="I7" s="10"/>
      <c r="J7" s="43">
        <f aca="true" t="shared" si="0" ref="J7:L11">D7+G7</f>
        <v>3</v>
      </c>
      <c r="K7" s="43">
        <f t="shared" si="0"/>
        <v>0</v>
      </c>
      <c r="L7" s="43">
        <f t="shared" si="0"/>
        <v>0</v>
      </c>
      <c r="M7" s="43">
        <f>SUM(J7:L7)</f>
        <v>3</v>
      </c>
      <c r="N7" s="63"/>
      <c r="O7" s="62" t="s">
        <v>60</v>
      </c>
      <c r="P7" s="53">
        <f aca="true" t="shared" si="1" ref="P7:P15">SUM(R7:T7)</f>
        <v>45</v>
      </c>
      <c r="Q7" s="4">
        <f aca="true" t="shared" si="2" ref="Q7:Q15">SUM(R7:W7)</f>
        <v>75</v>
      </c>
      <c r="R7" s="8">
        <f aca="true" t="shared" si="3" ref="R7:W15">X7+AD7</f>
        <v>30</v>
      </c>
      <c r="S7" s="8">
        <f t="shared" si="3"/>
        <v>0</v>
      </c>
      <c r="T7" s="8">
        <f t="shared" si="3"/>
        <v>15</v>
      </c>
      <c r="U7" s="8">
        <f t="shared" si="3"/>
        <v>0</v>
      </c>
      <c r="V7" s="8">
        <f t="shared" si="3"/>
        <v>30</v>
      </c>
      <c r="W7" s="8">
        <f t="shared" si="3"/>
        <v>0</v>
      </c>
      <c r="X7" s="10"/>
      <c r="Y7" s="10"/>
      <c r="Z7" s="10"/>
      <c r="AA7" s="10"/>
      <c r="AB7" s="10"/>
      <c r="AC7" s="10"/>
      <c r="AD7" s="10">
        <v>30</v>
      </c>
      <c r="AE7" s="10"/>
      <c r="AF7" s="10">
        <v>15</v>
      </c>
      <c r="AG7" s="10"/>
      <c r="AH7" s="10">
        <v>30</v>
      </c>
      <c r="AI7" s="10"/>
      <c r="AJ7" s="64" t="s">
        <v>47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1" ht="21.75" customHeight="1">
      <c r="A8" s="8">
        <v>2</v>
      </c>
      <c r="B8" s="87" t="s">
        <v>48</v>
      </c>
      <c r="C8" s="87"/>
      <c r="D8" s="10">
        <v>2</v>
      </c>
      <c r="E8" s="10"/>
      <c r="F8" s="10"/>
      <c r="G8" s="10"/>
      <c r="H8" s="10"/>
      <c r="I8" s="10"/>
      <c r="J8" s="43">
        <f t="shared" si="0"/>
        <v>2</v>
      </c>
      <c r="K8" s="43">
        <f t="shared" si="0"/>
        <v>0</v>
      </c>
      <c r="L8" s="43">
        <f t="shared" si="0"/>
        <v>0</v>
      </c>
      <c r="M8" s="43">
        <f>SUM(J8:L8)</f>
        <v>2</v>
      </c>
      <c r="N8" s="63" t="s">
        <v>60</v>
      </c>
      <c r="O8" s="62"/>
      <c r="P8" s="53">
        <v>35</v>
      </c>
      <c r="Q8" s="4">
        <f t="shared" si="2"/>
        <v>55</v>
      </c>
      <c r="R8" s="8">
        <v>15</v>
      </c>
      <c r="S8" s="8">
        <f t="shared" si="3"/>
        <v>10</v>
      </c>
      <c r="T8" s="8">
        <f t="shared" si="3"/>
        <v>10</v>
      </c>
      <c r="U8" s="8">
        <f t="shared" si="3"/>
        <v>0</v>
      </c>
      <c r="V8" s="8">
        <f t="shared" si="3"/>
        <v>20</v>
      </c>
      <c r="W8" s="8">
        <f t="shared" si="3"/>
        <v>0</v>
      </c>
      <c r="X8" s="10">
        <v>15</v>
      </c>
      <c r="Y8" s="10">
        <v>10</v>
      </c>
      <c r="Z8" s="10">
        <v>10</v>
      </c>
      <c r="AA8" s="10"/>
      <c r="AB8" s="10">
        <v>20</v>
      </c>
      <c r="AC8" s="10"/>
      <c r="AD8" s="10"/>
      <c r="AE8" s="10"/>
      <c r="AF8" s="10"/>
      <c r="AG8" s="10"/>
      <c r="AH8" s="10"/>
      <c r="AI8" s="10"/>
      <c r="AJ8" s="64" t="s">
        <v>24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1" ht="21.75" customHeight="1">
      <c r="A9" s="8">
        <v>3</v>
      </c>
      <c r="B9" s="87" t="s">
        <v>86</v>
      </c>
      <c r="C9" s="87"/>
      <c r="D9" s="10"/>
      <c r="E9" s="10"/>
      <c r="F9" s="10"/>
      <c r="G9" s="10">
        <v>2</v>
      </c>
      <c r="H9" s="10"/>
      <c r="I9" s="10"/>
      <c r="J9" s="43">
        <f t="shared" si="0"/>
        <v>2</v>
      </c>
      <c r="K9" s="43">
        <f t="shared" si="0"/>
        <v>0</v>
      </c>
      <c r="L9" s="43">
        <f t="shared" si="0"/>
        <v>0</v>
      </c>
      <c r="M9" s="43">
        <f>SUM(J9:L9)</f>
        <v>2</v>
      </c>
      <c r="N9" s="63"/>
      <c r="O9" s="62" t="s">
        <v>61</v>
      </c>
      <c r="P9" s="53">
        <f t="shared" si="1"/>
        <v>40</v>
      </c>
      <c r="Q9" s="8">
        <f t="shared" si="2"/>
        <v>60</v>
      </c>
      <c r="R9" s="8">
        <f t="shared" si="3"/>
        <v>15</v>
      </c>
      <c r="S9" s="8">
        <f t="shared" si="3"/>
        <v>15</v>
      </c>
      <c r="T9" s="8">
        <f t="shared" si="3"/>
        <v>10</v>
      </c>
      <c r="U9" s="8">
        <f t="shared" si="3"/>
        <v>0</v>
      </c>
      <c r="V9" s="8">
        <f t="shared" si="3"/>
        <v>20</v>
      </c>
      <c r="W9" s="8">
        <f t="shared" si="3"/>
        <v>0</v>
      </c>
      <c r="X9" s="10"/>
      <c r="Y9" s="10"/>
      <c r="Z9" s="10"/>
      <c r="AA9" s="10"/>
      <c r="AB9" s="10"/>
      <c r="AC9" s="10"/>
      <c r="AD9" s="10">
        <v>15</v>
      </c>
      <c r="AE9" s="10">
        <v>15</v>
      </c>
      <c r="AF9" s="10">
        <v>10</v>
      </c>
      <c r="AG9" s="10"/>
      <c r="AH9" s="10">
        <v>20</v>
      </c>
      <c r="AI9" s="10"/>
      <c r="AJ9" s="64" t="s">
        <v>49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1" ht="21.75" customHeight="1">
      <c r="A10" s="8">
        <v>4</v>
      </c>
      <c r="B10" s="87" t="s">
        <v>87</v>
      </c>
      <c r="C10" s="87"/>
      <c r="D10" s="10"/>
      <c r="E10" s="10"/>
      <c r="F10" s="10"/>
      <c r="G10" s="10">
        <v>2</v>
      </c>
      <c r="H10" s="10"/>
      <c r="I10" s="10"/>
      <c r="J10" s="43">
        <f t="shared" si="0"/>
        <v>2</v>
      </c>
      <c r="K10" s="43">
        <f t="shared" si="0"/>
        <v>0</v>
      </c>
      <c r="L10" s="43">
        <f t="shared" si="0"/>
        <v>0</v>
      </c>
      <c r="M10" s="43">
        <f>SUM(J10:L10)</f>
        <v>2</v>
      </c>
      <c r="N10" s="63"/>
      <c r="O10" s="62" t="s">
        <v>61</v>
      </c>
      <c r="P10" s="53">
        <v>35</v>
      </c>
      <c r="Q10" s="4">
        <f t="shared" si="2"/>
        <v>55</v>
      </c>
      <c r="R10" s="8">
        <v>20</v>
      </c>
      <c r="S10" s="8">
        <f t="shared" si="3"/>
        <v>15</v>
      </c>
      <c r="T10" s="8">
        <f t="shared" si="3"/>
        <v>0</v>
      </c>
      <c r="U10" s="8">
        <f t="shared" si="3"/>
        <v>0</v>
      </c>
      <c r="V10" s="8">
        <f t="shared" si="3"/>
        <v>20</v>
      </c>
      <c r="W10" s="8">
        <f t="shared" si="3"/>
        <v>0</v>
      </c>
      <c r="X10" s="10"/>
      <c r="Y10" s="10"/>
      <c r="Z10" s="10"/>
      <c r="AA10" s="10"/>
      <c r="AB10" s="10"/>
      <c r="AC10" s="10"/>
      <c r="AD10" s="10">
        <v>20</v>
      </c>
      <c r="AE10" s="10">
        <v>15</v>
      </c>
      <c r="AF10" s="10"/>
      <c r="AG10" s="10"/>
      <c r="AH10" s="10">
        <v>20</v>
      </c>
      <c r="AI10" s="10"/>
      <c r="AJ10" s="64" t="s">
        <v>24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</row>
    <row r="11" spans="1:71" ht="26.25" customHeight="1">
      <c r="A11" s="8">
        <v>5</v>
      </c>
      <c r="B11" s="87" t="s">
        <v>92</v>
      </c>
      <c r="C11" s="87"/>
      <c r="D11" s="10"/>
      <c r="E11" s="10"/>
      <c r="F11" s="10"/>
      <c r="G11" s="10">
        <v>2</v>
      </c>
      <c r="H11" s="10"/>
      <c r="I11" s="10"/>
      <c r="J11" s="43">
        <f t="shared" si="0"/>
        <v>2</v>
      </c>
      <c r="K11" s="43">
        <f t="shared" si="0"/>
        <v>0</v>
      </c>
      <c r="L11" s="43">
        <f t="shared" si="0"/>
        <v>0</v>
      </c>
      <c r="M11" s="43">
        <f>SUM(J11:L11)</f>
        <v>2</v>
      </c>
      <c r="N11" s="63"/>
      <c r="O11" s="62" t="s">
        <v>60</v>
      </c>
      <c r="P11" s="53">
        <f t="shared" si="1"/>
        <v>30</v>
      </c>
      <c r="Q11" s="4">
        <f t="shared" si="2"/>
        <v>50</v>
      </c>
      <c r="R11" s="8">
        <f t="shared" si="3"/>
        <v>5</v>
      </c>
      <c r="S11" s="8">
        <f t="shared" si="3"/>
        <v>0</v>
      </c>
      <c r="T11" s="8">
        <f t="shared" si="3"/>
        <v>25</v>
      </c>
      <c r="U11" s="8">
        <f t="shared" si="3"/>
        <v>0</v>
      </c>
      <c r="V11" s="8">
        <f t="shared" si="3"/>
        <v>20</v>
      </c>
      <c r="W11" s="8">
        <f t="shared" si="3"/>
        <v>0</v>
      </c>
      <c r="X11" s="10"/>
      <c r="Y11" s="10"/>
      <c r="Z11" s="10"/>
      <c r="AA11" s="10"/>
      <c r="AB11" s="10"/>
      <c r="AC11" s="10"/>
      <c r="AD11" s="10">
        <v>5</v>
      </c>
      <c r="AE11" s="10"/>
      <c r="AF11" s="10">
        <v>25</v>
      </c>
      <c r="AG11" s="10"/>
      <c r="AH11" s="10">
        <v>20</v>
      </c>
      <c r="AI11" s="10"/>
      <c r="AJ11" s="64" t="s">
        <v>50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ht="21.75" customHeight="1">
      <c r="A12" s="8">
        <v>6</v>
      </c>
      <c r="B12" s="87" t="s">
        <v>88</v>
      </c>
      <c r="C12" s="87"/>
      <c r="D12" s="10">
        <v>1</v>
      </c>
      <c r="E12" s="10"/>
      <c r="F12" s="10"/>
      <c r="G12" s="10"/>
      <c r="H12" s="10"/>
      <c r="I12" s="10"/>
      <c r="J12" s="43">
        <v>1</v>
      </c>
      <c r="K12" s="43">
        <v>0</v>
      </c>
      <c r="L12" s="43">
        <v>0</v>
      </c>
      <c r="M12" s="43">
        <v>1</v>
      </c>
      <c r="N12" s="63" t="s">
        <v>61</v>
      </c>
      <c r="O12" s="62"/>
      <c r="P12" s="53">
        <f t="shared" si="1"/>
        <v>15</v>
      </c>
      <c r="Q12" s="4">
        <f t="shared" si="2"/>
        <v>25</v>
      </c>
      <c r="R12" s="8">
        <f t="shared" si="3"/>
        <v>5</v>
      </c>
      <c r="S12" s="8">
        <f t="shared" si="3"/>
        <v>10</v>
      </c>
      <c r="T12" s="8">
        <f t="shared" si="3"/>
        <v>0</v>
      </c>
      <c r="U12" s="8">
        <f t="shared" si="3"/>
        <v>0</v>
      </c>
      <c r="V12" s="8">
        <f t="shared" si="3"/>
        <v>10</v>
      </c>
      <c r="W12" s="8">
        <f t="shared" si="3"/>
        <v>0</v>
      </c>
      <c r="X12" s="10">
        <v>5</v>
      </c>
      <c r="Y12" s="10">
        <v>10</v>
      </c>
      <c r="Z12" s="10"/>
      <c r="AA12" s="10"/>
      <c r="AB12" s="10">
        <v>10</v>
      </c>
      <c r="AC12" s="10"/>
      <c r="AD12" s="10"/>
      <c r="AE12" s="10"/>
      <c r="AF12" s="10"/>
      <c r="AG12" s="10"/>
      <c r="AH12" s="10"/>
      <c r="AI12" s="10"/>
      <c r="AJ12" s="64" t="s">
        <v>120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ht="21.75" customHeight="1">
      <c r="A13" s="8">
        <v>7</v>
      </c>
      <c r="B13" s="87" t="s">
        <v>89</v>
      </c>
      <c r="C13" s="87"/>
      <c r="D13" s="10"/>
      <c r="E13" s="10"/>
      <c r="F13" s="10"/>
      <c r="G13" s="10">
        <v>2</v>
      </c>
      <c r="H13" s="10"/>
      <c r="I13" s="10"/>
      <c r="J13" s="43">
        <f>D13+G13</f>
        <v>2</v>
      </c>
      <c r="K13" s="43">
        <f>E13+H13</f>
        <v>0</v>
      </c>
      <c r="L13" s="43">
        <f>F13+I13</f>
        <v>0</v>
      </c>
      <c r="M13" s="43">
        <f>SUM(J13:L13)</f>
        <v>2</v>
      </c>
      <c r="N13" s="63" t="s">
        <v>61</v>
      </c>
      <c r="O13" s="62"/>
      <c r="P13" s="53">
        <f t="shared" si="1"/>
        <v>30</v>
      </c>
      <c r="Q13" s="4">
        <f t="shared" si="2"/>
        <v>50</v>
      </c>
      <c r="R13" s="8">
        <f t="shared" si="3"/>
        <v>15</v>
      </c>
      <c r="S13" s="8">
        <f t="shared" si="3"/>
        <v>15</v>
      </c>
      <c r="T13" s="8">
        <f t="shared" si="3"/>
        <v>0</v>
      </c>
      <c r="U13" s="8">
        <f t="shared" si="3"/>
        <v>0</v>
      </c>
      <c r="V13" s="8">
        <f t="shared" si="3"/>
        <v>20</v>
      </c>
      <c r="W13" s="8">
        <f t="shared" si="3"/>
        <v>0</v>
      </c>
      <c r="X13" s="10"/>
      <c r="Y13" s="10"/>
      <c r="Z13" s="10"/>
      <c r="AA13" s="10"/>
      <c r="AB13" s="10"/>
      <c r="AC13" s="10"/>
      <c r="AD13" s="10">
        <v>15</v>
      </c>
      <c r="AE13" s="10">
        <v>15</v>
      </c>
      <c r="AF13" s="10"/>
      <c r="AG13" s="10"/>
      <c r="AH13" s="10">
        <v>20</v>
      </c>
      <c r="AI13" s="10"/>
      <c r="AJ13" s="64" t="s">
        <v>24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</row>
    <row r="14" spans="1:71" ht="21.75" customHeight="1">
      <c r="A14" s="8">
        <v>8</v>
      </c>
      <c r="B14" s="87" t="s">
        <v>90</v>
      </c>
      <c r="C14" s="87"/>
      <c r="D14" s="10">
        <v>2</v>
      </c>
      <c r="E14" s="10"/>
      <c r="F14" s="10"/>
      <c r="G14" s="10"/>
      <c r="H14" s="10"/>
      <c r="I14" s="10"/>
      <c r="J14" s="43">
        <f aca="true" t="shared" si="4" ref="J14:L15">D14+G14</f>
        <v>2</v>
      </c>
      <c r="K14" s="43">
        <f t="shared" si="4"/>
        <v>0</v>
      </c>
      <c r="L14" s="43">
        <f t="shared" si="4"/>
        <v>0</v>
      </c>
      <c r="M14" s="43">
        <f>SUM(J14:L14)</f>
        <v>2</v>
      </c>
      <c r="N14" s="63" t="s">
        <v>60</v>
      </c>
      <c r="O14" s="62"/>
      <c r="P14" s="53">
        <f t="shared" si="1"/>
        <v>40</v>
      </c>
      <c r="Q14" s="4">
        <f t="shared" si="2"/>
        <v>60</v>
      </c>
      <c r="R14" s="8">
        <f t="shared" si="3"/>
        <v>20</v>
      </c>
      <c r="S14" s="8">
        <f t="shared" si="3"/>
        <v>10</v>
      </c>
      <c r="T14" s="8">
        <f t="shared" si="3"/>
        <v>10</v>
      </c>
      <c r="U14" s="8">
        <f t="shared" si="3"/>
        <v>0</v>
      </c>
      <c r="V14" s="8">
        <v>20</v>
      </c>
      <c r="W14" s="8">
        <f t="shared" si="3"/>
        <v>0</v>
      </c>
      <c r="X14" s="10">
        <v>20</v>
      </c>
      <c r="Y14" s="10">
        <v>10</v>
      </c>
      <c r="Z14" s="10">
        <v>10</v>
      </c>
      <c r="AA14" s="10"/>
      <c r="AB14" s="10">
        <v>20</v>
      </c>
      <c r="AC14" s="10"/>
      <c r="AD14" s="10"/>
      <c r="AE14" s="10"/>
      <c r="AF14" s="10"/>
      <c r="AG14" s="10"/>
      <c r="AH14" s="10"/>
      <c r="AI14" s="10"/>
      <c r="AJ14" s="64" t="s">
        <v>47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1" ht="21.75" customHeight="1">
      <c r="A15" s="8">
        <v>9</v>
      </c>
      <c r="B15" s="87" t="s">
        <v>62</v>
      </c>
      <c r="C15" s="87"/>
      <c r="D15" s="10"/>
      <c r="E15" s="10"/>
      <c r="F15" s="10"/>
      <c r="G15" s="10">
        <v>1</v>
      </c>
      <c r="H15" s="10"/>
      <c r="I15" s="10"/>
      <c r="J15" s="43">
        <f t="shared" si="4"/>
        <v>1</v>
      </c>
      <c r="K15" s="43">
        <f>E15+H15</f>
        <v>0</v>
      </c>
      <c r="L15" s="43">
        <f>F15+I15</f>
        <v>0</v>
      </c>
      <c r="M15" s="43">
        <f>SUM(J15:L15)</f>
        <v>1</v>
      </c>
      <c r="N15" s="63"/>
      <c r="O15" s="62" t="s">
        <v>61</v>
      </c>
      <c r="P15" s="53">
        <f t="shared" si="1"/>
        <v>20</v>
      </c>
      <c r="Q15" s="4">
        <f t="shared" si="2"/>
        <v>30</v>
      </c>
      <c r="R15" s="8">
        <f t="shared" si="3"/>
        <v>10</v>
      </c>
      <c r="S15" s="8">
        <f t="shared" si="3"/>
        <v>0</v>
      </c>
      <c r="T15" s="8">
        <f t="shared" si="3"/>
        <v>10</v>
      </c>
      <c r="U15" s="8">
        <f t="shared" si="3"/>
        <v>0</v>
      </c>
      <c r="V15" s="8">
        <v>10</v>
      </c>
      <c r="W15" s="8">
        <f t="shared" si="3"/>
        <v>0</v>
      </c>
      <c r="X15" s="10"/>
      <c r="Y15" s="10"/>
      <c r="Z15" s="10"/>
      <c r="AA15" s="10"/>
      <c r="AB15" s="10"/>
      <c r="AC15" s="10"/>
      <c r="AD15" s="10">
        <v>10</v>
      </c>
      <c r="AE15" s="10"/>
      <c r="AF15" s="10">
        <v>10</v>
      </c>
      <c r="AG15" s="10"/>
      <c r="AH15" s="10">
        <v>10</v>
      </c>
      <c r="AI15" s="10"/>
      <c r="AJ15" s="64" t="s">
        <v>91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</row>
    <row r="16" spans="1:36" ht="15" customHeight="1">
      <c r="A16" s="16"/>
      <c r="B16" s="57" t="s">
        <v>45</v>
      </c>
      <c r="C16" s="58" t="s">
        <v>46</v>
      </c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</row>
    <row r="17" spans="1:36" ht="46.5" customHeight="1">
      <c r="A17" s="16">
        <v>10</v>
      </c>
      <c r="B17" s="59" t="s">
        <v>93</v>
      </c>
      <c r="C17" s="54" t="s">
        <v>94</v>
      </c>
      <c r="D17" s="9">
        <v>2</v>
      </c>
      <c r="E17" s="10"/>
      <c r="F17" s="11"/>
      <c r="G17" s="10"/>
      <c r="H17" s="12"/>
      <c r="I17" s="10"/>
      <c r="J17" s="61">
        <f>D17+G17</f>
        <v>2</v>
      </c>
      <c r="K17" s="61">
        <f>E17+H17</f>
        <v>0</v>
      </c>
      <c r="L17" s="43">
        <f>F17+I17</f>
        <v>0</v>
      </c>
      <c r="M17" s="61">
        <f>SUM(J17:L17)</f>
        <v>2</v>
      </c>
      <c r="N17" s="14" t="s">
        <v>60</v>
      </c>
      <c r="O17" s="14"/>
      <c r="P17" s="15">
        <f aca="true" t="shared" si="5" ref="P17:P27">SUM(R17:T17)</f>
        <v>40</v>
      </c>
      <c r="Q17" s="4">
        <f>SUM(R17:W17)</f>
        <v>60</v>
      </c>
      <c r="R17" s="8">
        <v>15</v>
      </c>
      <c r="S17" s="8">
        <f aca="true" t="shared" si="6" ref="R17:W27">Y17+AE17</f>
        <v>5</v>
      </c>
      <c r="T17" s="8">
        <f>Z17+AF17</f>
        <v>20</v>
      </c>
      <c r="U17" s="8">
        <f t="shared" si="6"/>
        <v>0</v>
      </c>
      <c r="V17" s="8">
        <f t="shared" si="6"/>
        <v>20</v>
      </c>
      <c r="W17" s="8">
        <f t="shared" si="6"/>
        <v>0</v>
      </c>
      <c r="X17" s="10">
        <v>15</v>
      </c>
      <c r="Y17" s="10">
        <v>5</v>
      </c>
      <c r="Z17" s="10">
        <v>20</v>
      </c>
      <c r="AA17" s="10"/>
      <c r="AB17" s="10">
        <v>20</v>
      </c>
      <c r="AC17" s="10"/>
      <c r="AD17" s="10"/>
      <c r="AE17" s="10"/>
      <c r="AF17" s="11"/>
      <c r="AG17" s="11"/>
      <c r="AH17" s="10"/>
      <c r="AI17" s="11"/>
      <c r="AJ17" s="17" t="s">
        <v>47</v>
      </c>
    </row>
    <row r="18" spans="1:36" ht="30" customHeight="1">
      <c r="A18" s="16">
        <v>11</v>
      </c>
      <c r="B18" s="59" t="s">
        <v>95</v>
      </c>
      <c r="C18" s="54" t="s">
        <v>57</v>
      </c>
      <c r="D18" s="9"/>
      <c r="E18" s="10"/>
      <c r="F18" s="11"/>
      <c r="G18" s="10">
        <v>1</v>
      </c>
      <c r="H18" s="12"/>
      <c r="I18" s="10"/>
      <c r="J18" s="61">
        <f aca="true" t="shared" si="7" ref="J18:J28">D18+G18</f>
        <v>1</v>
      </c>
      <c r="K18" s="61">
        <f aca="true" t="shared" si="8" ref="K18:K28">E18+H18</f>
        <v>0</v>
      </c>
      <c r="L18" s="43">
        <f aca="true" t="shared" si="9" ref="L18:L28">F18+I18</f>
        <v>0</v>
      </c>
      <c r="M18" s="61">
        <f aca="true" t="shared" si="10" ref="M18:M28">SUM(J18:L18)</f>
        <v>1</v>
      </c>
      <c r="N18" s="14"/>
      <c r="O18" s="14" t="s">
        <v>61</v>
      </c>
      <c r="P18" s="15">
        <f t="shared" si="5"/>
        <v>15</v>
      </c>
      <c r="Q18" s="4">
        <f>SUM(R18:W18)</f>
        <v>25</v>
      </c>
      <c r="R18" s="8">
        <f t="shared" si="6"/>
        <v>0</v>
      </c>
      <c r="S18" s="8">
        <f t="shared" si="6"/>
        <v>15</v>
      </c>
      <c r="T18" s="8">
        <f t="shared" si="6"/>
        <v>0</v>
      </c>
      <c r="U18" s="8">
        <f t="shared" si="6"/>
        <v>0</v>
      </c>
      <c r="V18" s="8">
        <f t="shared" si="6"/>
        <v>10</v>
      </c>
      <c r="W18" s="8">
        <f t="shared" si="6"/>
        <v>0</v>
      </c>
      <c r="X18" s="10"/>
      <c r="Y18" s="10"/>
      <c r="Z18" s="10"/>
      <c r="AA18" s="10"/>
      <c r="AB18" s="10"/>
      <c r="AC18" s="10"/>
      <c r="AD18" s="10"/>
      <c r="AE18" s="10">
        <v>15</v>
      </c>
      <c r="AF18" s="11"/>
      <c r="AG18" s="11"/>
      <c r="AH18" s="10">
        <v>10</v>
      </c>
      <c r="AI18" s="11"/>
      <c r="AJ18" s="17" t="s">
        <v>24</v>
      </c>
    </row>
    <row r="19" spans="1:36" ht="25.5" customHeight="1">
      <c r="A19" s="16">
        <v>12</v>
      </c>
      <c r="B19" s="59" t="s">
        <v>96</v>
      </c>
      <c r="C19" s="54" t="s">
        <v>117</v>
      </c>
      <c r="D19" s="9">
        <v>1</v>
      </c>
      <c r="E19" s="10"/>
      <c r="F19" s="11"/>
      <c r="G19" s="10"/>
      <c r="H19" s="12"/>
      <c r="I19" s="10"/>
      <c r="J19" s="61">
        <f t="shared" si="7"/>
        <v>1</v>
      </c>
      <c r="K19" s="61">
        <f t="shared" si="8"/>
        <v>0</v>
      </c>
      <c r="L19" s="43">
        <f t="shared" si="9"/>
        <v>0</v>
      </c>
      <c r="M19" s="61">
        <f t="shared" si="10"/>
        <v>1</v>
      </c>
      <c r="N19" s="14" t="s">
        <v>61</v>
      </c>
      <c r="O19" s="14"/>
      <c r="P19" s="15">
        <f t="shared" si="5"/>
        <v>15</v>
      </c>
      <c r="Q19" s="4">
        <f aca="true" t="shared" si="11" ref="Q19:Q29">SUM(R19:W19)</f>
        <v>25</v>
      </c>
      <c r="R19" s="8">
        <f t="shared" si="6"/>
        <v>0</v>
      </c>
      <c r="S19" s="8">
        <f t="shared" si="6"/>
        <v>15</v>
      </c>
      <c r="T19" s="8">
        <f t="shared" si="6"/>
        <v>0</v>
      </c>
      <c r="U19" s="8">
        <f t="shared" si="6"/>
        <v>0</v>
      </c>
      <c r="V19" s="8">
        <f t="shared" si="6"/>
        <v>10</v>
      </c>
      <c r="W19" s="8">
        <f t="shared" si="6"/>
        <v>0</v>
      </c>
      <c r="X19" s="10"/>
      <c r="Y19" s="10">
        <v>15</v>
      </c>
      <c r="Z19" s="10"/>
      <c r="AA19" s="10"/>
      <c r="AB19" s="10">
        <v>10</v>
      </c>
      <c r="AC19" s="10"/>
      <c r="AD19" s="10"/>
      <c r="AE19" s="10"/>
      <c r="AF19" s="11"/>
      <c r="AG19" s="11"/>
      <c r="AH19" s="10"/>
      <c r="AI19" s="11"/>
      <c r="AJ19" s="17" t="s">
        <v>49</v>
      </c>
    </row>
    <row r="20" spans="1:36" ht="30" customHeight="1">
      <c r="A20" s="16">
        <v>13</v>
      </c>
      <c r="B20" s="59" t="s">
        <v>97</v>
      </c>
      <c r="C20" s="54" t="s">
        <v>98</v>
      </c>
      <c r="D20" s="9">
        <v>2.5</v>
      </c>
      <c r="E20" s="10"/>
      <c r="F20" s="11"/>
      <c r="G20" s="10"/>
      <c r="H20" s="12"/>
      <c r="I20" s="10"/>
      <c r="J20" s="61">
        <f t="shared" si="7"/>
        <v>2.5</v>
      </c>
      <c r="K20" s="61">
        <f t="shared" si="8"/>
        <v>0</v>
      </c>
      <c r="L20" s="43">
        <f>F20+I20</f>
        <v>0</v>
      </c>
      <c r="M20" s="61">
        <f t="shared" si="10"/>
        <v>2.5</v>
      </c>
      <c r="N20" s="14" t="s">
        <v>61</v>
      </c>
      <c r="O20" s="14"/>
      <c r="P20" s="15">
        <f t="shared" si="5"/>
        <v>30</v>
      </c>
      <c r="Q20" s="4">
        <f t="shared" si="11"/>
        <v>65</v>
      </c>
      <c r="R20" s="8">
        <f t="shared" si="6"/>
        <v>10</v>
      </c>
      <c r="S20" s="8">
        <f t="shared" si="6"/>
        <v>0</v>
      </c>
      <c r="T20" s="8">
        <f t="shared" si="6"/>
        <v>20</v>
      </c>
      <c r="U20" s="8">
        <f t="shared" si="6"/>
        <v>0</v>
      </c>
      <c r="V20" s="8">
        <v>35</v>
      </c>
      <c r="W20" s="8">
        <f t="shared" si="6"/>
        <v>0</v>
      </c>
      <c r="X20" s="10">
        <v>10</v>
      </c>
      <c r="Y20" s="10"/>
      <c r="Z20" s="10">
        <v>20</v>
      </c>
      <c r="AA20" s="10"/>
      <c r="AB20" s="10">
        <v>35</v>
      </c>
      <c r="AC20" s="10"/>
      <c r="AD20" s="10"/>
      <c r="AE20" s="10"/>
      <c r="AF20" s="11"/>
      <c r="AG20" s="11"/>
      <c r="AH20" s="10"/>
      <c r="AI20" s="11"/>
      <c r="AJ20" s="17" t="s">
        <v>24</v>
      </c>
    </row>
    <row r="21" spans="1:36" ht="27.75" customHeight="1">
      <c r="A21" s="16">
        <v>14</v>
      </c>
      <c r="B21" s="59" t="s">
        <v>99</v>
      </c>
      <c r="C21" s="54" t="s">
        <v>100</v>
      </c>
      <c r="D21" s="9">
        <v>1</v>
      </c>
      <c r="E21" s="10"/>
      <c r="F21" s="11"/>
      <c r="G21" s="10"/>
      <c r="H21" s="12"/>
      <c r="I21" s="10"/>
      <c r="J21" s="61">
        <f t="shared" si="7"/>
        <v>1</v>
      </c>
      <c r="K21" s="61">
        <f t="shared" si="8"/>
        <v>0</v>
      </c>
      <c r="L21" s="43">
        <f t="shared" si="9"/>
        <v>0</v>
      </c>
      <c r="M21" s="61">
        <f t="shared" si="10"/>
        <v>1</v>
      </c>
      <c r="N21" s="14" t="s">
        <v>61</v>
      </c>
      <c r="O21" s="14"/>
      <c r="P21" s="15">
        <f t="shared" si="5"/>
        <v>15</v>
      </c>
      <c r="Q21" s="4">
        <f t="shared" si="11"/>
        <v>25</v>
      </c>
      <c r="R21" s="8">
        <f t="shared" si="6"/>
        <v>15</v>
      </c>
      <c r="S21" s="8">
        <f t="shared" si="6"/>
        <v>0</v>
      </c>
      <c r="T21" s="8">
        <f t="shared" si="6"/>
        <v>0</v>
      </c>
      <c r="U21" s="8">
        <f t="shared" si="6"/>
        <v>0</v>
      </c>
      <c r="V21" s="8">
        <f t="shared" si="6"/>
        <v>10</v>
      </c>
      <c r="W21" s="8">
        <f t="shared" si="6"/>
        <v>0</v>
      </c>
      <c r="X21" s="10">
        <v>15</v>
      </c>
      <c r="Y21" s="10"/>
      <c r="Z21" s="10"/>
      <c r="AA21" s="10"/>
      <c r="AB21" s="10">
        <v>10</v>
      </c>
      <c r="AC21" s="10"/>
      <c r="AD21" s="10"/>
      <c r="AE21" s="10"/>
      <c r="AF21" s="11"/>
      <c r="AG21" s="11"/>
      <c r="AH21" s="10"/>
      <c r="AI21" s="11"/>
      <c r="AJ21" s="17" t="s">
        <v>49</v>
      </c>
    </row>
    <row r="22" spans="1:36" ht="37.5" customHeight="1">
      <c r="A22" s="16">
        <v>15</v>
      </c>
      <c r="B22" s="59" t="s">
        <v>101</v>
      </c>
      <c r="C22" s="54" t="s">
        <v>102</v>
      </c>
      <c r="D22" s="9">
        <v>3</v>
      </c>
      <c r="E22" s="10"/>
      <c r="F22" s="11"/>
      <c r="G22" s="10"/>
      <c r="H22" s="12"/>
      <c r="I22" s="10"/>
      <c r="J22" s="61">
        <f t="shared" si="7"/>
        <v>3</v>
      </c>
      <c r="K22" s="61">
        <f t="shared" si="8"/>
        <v>0</v>
      </c>
      <c r="L22" s="43">
        <f t="shared" si="9"/>
        <v>0</v>
      </c>
      <c r="M22" s="61">
        <f t="shared" si="10"/>
        <v>3</v>
      </c>
      <c r="N22" s="14" t="s">
        <v>61</v>
      </c>
      <c r="O22" s="14"/>
      <c r="P22" s="15">
        <f>SUM(R22:T22)</f>
        <v>40</v>
      </c>
      <c r="Q22" s="4">
        <f t="shared" si="11"/>
        <v>75</v>
      </c>
      <c r="R22" s="8">
        <v>15</v>
      </c>
      <c r="S22" s="8">
        <f t="shared" si="6"/>
        <v>5</v>
      </c>
      <c r="T22" s="8">
        <f t="shared" si="6"/>
        <v>20</v>
      </c>
      <c r="U22" s="8">
        <f t="shared" si="6"/>
        <v>0</v>
      </c>
      <c r="V22" s="8">
        <v>35</v>
      </c>
      <c r="W22" s="8">
        <f t="shared" si="6"/>
        <v>0</v>
      </c>
      <c r="X22" s="10">
        <v>15</v>
      </c>
      <c r="Y22" s="10">
        <v>5</v>
      </c>
      <c r="Z22" s="10">
        <v>20</v>
      </c>
      <c r="AA22" s="10"/>
      <c r="AB22" s="10">
        <v>35</v>
      </c>
      <c r="AC22" s="10"/>
      <c r="AD22" s="10"/>
      <c r="AE22" s="10"/>
      <c r="AF22" s="11"/>
      <c r="AG22" s="11"/>
      <c r="AH22" s="10"/>
      <c r="AI22" s="11"/>
      <c r="AJ22" s="17" t="s">
        <v>24</v>
      </c>
    </row>
    <row r="23" spans="1:36" ht="57" customHeight="1">
      <c r="A23" s="16">
        <v>16</v>
      </c>
      <c r="B23" s="59" t="s">
        <v>103</v>
      </c>
      <c r="C23" s="54" t="s">
        <v>104</v>
      </c>
      <c r="D23" s="9"/>
      <c r="E23" s="10"/>
      <c r="F23" s="11"/>
      <c r="G23" s="10">
        <v>3</v>
      </c>
      <c r="H23" s="12"/>
      <c r="I23" s="10"/>
      <c r="J23" s="61">
        <f t="shared" si="7"/>
        <v>3</v>
      </c>
      <c r="K23" s="61">
        <f t="shared" si="8"/>
        <v>0</v>
      </c>
      <c r="L23" s="43">
        <f t="shared" si="9"/>
        <v>0</v>
      </c>
      <c r="M23" s="61">
        <f t="shared" si="10"/>
        <v>3</v>
      </c>
      <c r="N23" s="14"/>
      <c r="O23" s="14" t="s">
        <v>60</v>
      </c>
      <c r="P23" s="15">
        <f t="shared" si="5"/>
        <v>40</v>
      </c>
      <c r="Q23" s="4">
        <f t="shared" si="11"/>
        <v>75</v>
      </c>
      <c r="R23" s="8">
        <f t="shared" si="6"/>
        <v>15</v>
      </c>
      <c r="S23" s="8">
        <f t="shared" si="6"/>
        <v>10</v>
      </c>
      <c r="T23" s="8">
        <f t="shared" si="6"/>
        <v>15</v>
      </c>
      <c r="U23" s="8">
        <f t="shared" si="6"/>
        <v>0</v>
      </c>
      <c r="V23" s="8">
        <v>35</v>
      </c>
      <c r="W23" s="8">
        <f t="shared" si="6"/>
        <v>0</v>
      </c>
      <c r="X23" s="10"/>
      <c r="Y23" s="10"/>
      <c r="Z23" s="10"/>
      <c r="AA23" s="10"/>
      <c r="AB23" s="10"/>
      <c r="AC23" s="10"/>
      <c r="AD23" s="10">
        <v>15</v>
      </c>
      <c r="AE23" s="10">
        <v>10</v>
      </c>
      <c r="AF23" s="11">
        <v>15</v>
      </c>
      <c r="AG23" s="11"/>
      <c r="AH23" s="10">
        <v>35</v>
      </c>
      <c r="AI23" s="11"/>
      <c r="AJ23" s="17" t="s">
        <v>24</v>
      </c>
    </row>
    <row r="24" spans="1:36" ht="30.75" customHeight="1">
      <c r="A24" s="16">
        <v>17</v>
      </c>
      <c r="B24" s="59" t="s">
        <v>105</v>
      </c>
      <c r="C24" s="54" t="s">
        <v>106</v>
      </c>
      <c r="D24" s="9"/>
      <c r="E24" s="10"/>
      <c r="F24" s="11"/>
      <c r="G24" s="10">
        <v>3.5</v>
      </c>
      <c r="H24" s="12"/>
      <c r="I24" s="10"/>
      <c r="J24" s="61">
        <f t="shared" si="7"/>
        <v>3.5</v>
      </c>
      <c r="K24" s="61">
        <f t="shared" si="8"/>
        <v>0</v>
      </c>
      <c r="L24" s="43">
        <f t="shared" si="9"/>
        <v>0</v>
      </c>
      <c r="M24" s="61">
        <f t="shared" si="10"/>
        <v>3.5</v>
      </c>
      <c r="N24" s="14"/>
      <c r="O24" s="14" t="s">
        <v>60</v>
      </c>
      <c r="P24" s="15">
        <f t="shared" si="5"/>
        <v>55</v>
      </c>
      <c r="Q24" s="4">
        <f t="shared" si="11"/>
        <v>90</v>
      </c>
      <c r="R24" s="8">
        <f t="shared" si="6"/>
        <v>25</v>
      </c>
      <c r="S24" s="8">
        <f t="shared" si="6"/>
        <v>15</v>
      </c>
      <c r="T24" s="8">
        <f t="shared" si="6"/>
        <v>15</v>
      </c>
      <c r="U24" s="8">
        <f>AA24+AG24</f>
        <v>0</v>
      </c>
      <c r="V24" s="8">
        <f t="shared" si="6"/>
        <v>35</v>
      </c>
      <c r="W24" s="8">
        <f t="shared" si="6"/>
        <v>0</v>
      </c>
      <c r="X24" s="10"/>
      <c r="Y24" s="10"/>
      <c r="Z24" s="10"/>
      <c r="AA24" s="10"/>
      <c r="AB24" s="10"/>
      <c r="AC24" s="10"/>
      <c r="AD24" s="10">
        <v>25</v>
      </c>
      <c r="AE24" s="10">
        <v>15</v>
      </c>
      <c r="AF24" s="11">
        <v>15</v>
      </c>
      <c r="AG24" s="11"/>
      <c r="AH24" s="10">
        <v>35</v>
      </c>
      <c r="AI24" s="11"/>
      <c r="AJ24" s="17" t="s">
        <v>24</v>
      </c>
    </row>
    <row r="25" spans="1:36" ht="15" customHeight="1">
      <c r="A25" s="16">
        <v>18</v>
      </c>
      <c r="B25" s="59" t="s">
        <v>107</v>
      </c>
      <c r="C25" s="54" t="s">
        <v>108</v>
      </c>
      <c r="D25" s="9">
        <v>2</v>
      </c>
      <c r="E25" s="10"/>
      <c r="F25" s="11"/>
      <c r="G25" s="10"/>
      <c r="H25" s="12"/>
      <c r="I25" s="10"/>
      <c r="J25" s="61">
        <f t="shared" si="7"/>
        <v>2</v>
      </c>
      <c r="K25" s="61">
        <f t="shared" si="8"/>
        <v>0</v>
      </c>
      <c r="L25" s="43">
        <f t="shared" si="9"/>
        <v>0</v>
      </c>
      <c r="M25" s="61">
        <f t="shared" si="10"/>
        <v>2</v>
      </c>
      <c r="N25" s="14" t="s">
        <v>61</v>
      </c>
      <c r="O25" s="14"/>
      <c r="P25" s="15">
        <f t="shared" si="5"/>
        <v>25</v>
      </c>
      <c r="Q25" s="4">
        <f t="shared" si="11"/>
        <v>50</v>
      </c>
      <c r="R25" s="8">
        <f t="shared" si="6"/>
        <v>10</v>
      </c>
      <c r="S25" s="8">
        <f t="shared" si="6"/>
        <v>15</v>
      </c>
      <c r="T25" s="8">
        <f t="shared" si="6"/>
        <v>0</v>
      </c>
      <c r="U25" s="8">
        <f t="shared" si="6"/>
        <v>0</v>
      </c>
      <c r="V25" s="8">
        <v>25</v>
      </c>
      <c r="W25" s="8">
        <f t="shared" si="6"/>
        <v>0</v>
      </c>
      <c r="X25" s="10">
        <v>10</v>
      </c>
      <c r="Y25" s="10">
        <v>15</v>
      </c>
      <c r="Z25" s="10"/>
      <c r="AA25" s="10"/>
      <c r="AB25" s="10">
        <v>25</v>
      </c>
      <c r="AC25" s="10"/>
      <c r="AD25" s="10"/>
      <c r="AE25" s="10"/>
      <c r="AF25" s="11"/>
      <c r="AG25" s="11"/>
      <c r="AH25" s="10"/>
      <c r="AI25" s="11"/>
      <c r="AJ25" s="17" t="s">
        <v>24</v>
      </c>
    </row>
    <row r="26" spans="1:36" ht="30" customHeight="1">
      <c r="A26" s="16">
        <v>19</v>
      </c>
      <c r="B26" s="59" t="s">
        <v>109</v>
      </c>
      <c r="C26" s="54" t="s">
        <v>110</v>
      </c>
      <c r="D26" s="9">
        <v>1</v>
      </c>
      <c r="E26" s="10"/>
      <c r="F26" s="11"/>
      <c r="G26" s="10"/>
      <c r="H26" s="12"/>
      <c r="I26" s="10"/>
      <c r="J26" s="61">
        <f t="shared" si="7"/>
        <v>1</v>
      </c>
      <c r="K26" s="61">
        <f t="shared" si="8"/>
        <v>0</v>
      </c>
      <c r="L26" s="43">
        <f t="shared" si="9"/>
        <v>0</v>
      </c>
      <c r="M26" s="61">
        <f t="shared" si="10"/>
        <v>1</v>
      </c>
      <c r="N26" s="14" t="s">
        <v>61</v>
      </c>
      <c r="O26" s="14"/>
      <c r="P26" s="15">
        <f t="shared" si="5"/>
        <v>15</v>
      </c>
      <c r="Q26" s="4">
        <f t="shared" si="11"/>
        <v>25</v>
      </c>
      <c r="R26" s="8">
        <f t="shared" si="6"/>
        <v>0</v>
      </c>
      <c r="S26" s="8">
        <f t="shared" si="6"/>
        <v>15</v>
      </c>
      <c r="T26" s="8">
        <f t="shared" si="6"/>
        <v>0</v>
      </c>
      <c r="U26" s="8">
        <f t="shared" si="6"/>
        <v>0</v>
      </c>
      <c r="V26" s="8">
        <f t="shared" si="6"/>
        <v>10</v>
      </c>
      <c r="W26" s="8">
        <f t="shared" si="6"/>
        <v>0</v>
      </c>
      <c r="X26" s="10"/>
      <c r="Y26" s="10">
        <v>15</v>
      </c>
      <c r="Z26" s="10"/>
      <c r="AA26" s="10"/>
      <c r="AB26" s="10">
        <v>10</v>
      </c>
      <c r="AC26" s="10"/>
      <c r="AD26" s="10"/>
      <c r="AE26" s="10"/>
      <c r="AF26" s="11"/>
      <c r="AG26" s="11"/>
      <c r="AH26" s="10"/>
      <c r="AI26" s="11"/>
      <c r="AJ26" s="17" t="s">
        <v>111</v>
      </c>
    </row>
    <row r="27" spans="1:36" ht="29.25" customHeight="1">
      <c r="A27" s="16">
        <v>20</v>
      </c>
      <c r="B27" s="59" t="s">
        <v>58</v>
      </c>
      <c r="C27" s="54" t="s">
        <v>112</v>
      </c>
      <c r="D27" s="9">
        <v>1</v>
      </c>
      <c r="E27" s="10"/>
      <c r="F27" s="11"/>
      <c r="G27" s="10"/>
      <c r="H27" s="12"/>
      <c r="I27" s="10"/>
      <c r="J27" s="61">
        <f t="shared" si="7"/>
        <v>1</v>
      </c>
      <c r="K27" s="61">
        <f t="shared" si="8"/>
        <v>0</v>
      </c>
      <c r="L27" s="43">
        <f t="shared" si="9"/>
        <v>0</v>
      </c>
      <c r="M27" s="61">
        <f t="shared" si="10"/>
        <v>1</v>
      </c>
      <c r="N27" s="14" t="s">
        <v>61</v>
      </c>
      <c r="O27" s="14"/>
      <c r="P27" s="15">
        <f t="shared" si="5"/>
        <v>20</v>
      </c>
      <c r="Q27" s="4">
        <f t="shared" si="11"/>
        <v>25</v>
      </c>
      <c r="R27" s="8">
        <f t="shared" si="6"/>
        <v>10</v>
      </c>
      <c r="S27" s="8">
        <f t="shared" si="6"/>
        <v>0</v>
      </c>
      <c r="T27" s="8">
        <f t="shared" si="6"/>
        <v>10</v>
      </c>
      <c r="U27" s="8">
        <f t="shared" si="6"/>
        <v>0</v>
      </c>
      <c r="V27" s="8">
        <f t="shared" si="6"/>
        <v>5</v>
      </c>
      <c r="W27" s="8">
        <f t="shared" si="6"/>
        <v>0</v>
      </c>
      <c r="X27" s="10">
        <v>10</v>
      </c>
      <c r="Y27" s="10"/>
      <c r="Z27" s="10">
        <v>10</v>
      </c>
      <c r="AA27" s="10"/>
      <c r="AB27" s="10">
        <v>5</v>
      </c>
      <c r="AC27" s="10"/>
      <c r="AD27" s="10"/>
      <c r="AE27" s="10"/>
      <c r="AF27" s="11"/>
      <c r="AG27" s="11"/>
      <c r="AH27" s="10"/>
      <c r="AI27" s="11"/>
      <c r="AJ27" s="17" t="s">
        <v>59</v>
      </c>
    </row>
    <row r="28" spans="1:36" ht="29.25" customHeight="1">
      <c r="A28" s="16">
        <v>21</v>
      </c>
      <c r="B28" s="59" t="s">
        <v>113</v>
      </c>
      <c r="C28" s="54" t="s">
        <v>114</v>
      </c>
      <c r="D28" s="9">
        <v>2</v>
      </c>
      <c r="E28" s="10"/>
      <c r="F28" s="11"/>
      <c r="G28" s="10"/>
      <c r="H28" s="12"/>
      <c r="I28" s="10"/>
      <c r="J28" s="61">
        <f t="shared" si="7"/>
        <v>2</v>
      </c>
      <c r="K28" s="61">
        <f t="shared" si="8"/>
        <v>0</v>
      </c>
      <c r="L28" s="43">
        <f t="shared" si="9"/>
        <v>0</v>
      </c>
      <c r="M28" s="61">
        <f t="shared" si="10"/>
        <v>2</v>
      </c>
      <c r="N28" s="14" t="s">
        <v>61</v>
      </c>
      <c r="O28" s="14"/>
      <c r="P28" s="15">
        <f>SUM(R28:T28)</f>
        <v>30</v>
      </c>
      <c r="Q28" s="4">
        <f t="shared" si="11"/>
        <v>50</v>
      </c>
      <c r="R28" s="8">
        <f aca="true" t="shared" si="12" ref="R28:W29">X28+AD28</f>
        <v>5</v>
      </c>
      <c r="S28" s="8">
        <f t="shared" si="12"/>
        <v>15</v>
      </c>
      <c r="T28" s="8">
        <f t="shared" si="12"/>
        <v>10</v>
      </c>
      <c r="U28" s="8">
        <f t="shared" si="12"/>
        <v>0</v>
      </c>
      <c r="V28" s="8">
        <f t="shared" si="12"/>
        <v>20</v>
      </c>
      <c r="W28" s="8">
        <f t="shared" si="12"/>
        <v>0</v>
      </c>
      <c r="X28" s="10">
        <v>5</v>
      </c>
      <c r="Y28" s="10">
        <v>15</v>
      </c>
      <c r="Z28" s="10">
        <v>10</v>
      </c>
      <c r="AA28" s="10"/>
      <c r="AB28" s="10">
        <v>20</v>
      </c>
      <c r="AC28" s="10"/>
      <c r="AD28" s="10"/>
      <c r="AE28" s="10"/>
      <c r="AF28" s="11"/>
      <c r="AG28" s="11"/>
      <c r="AH28" s="10"/>
      <c r="AI28" s="11"/>
      <c r="AJ28" s="17" t="s">
        <v>24</v>
      </c>
    </row>
    <row r="29" spans="1:36" ht="27" customHeight="1">
      <c r="A29" s="16">
        <v>22</v>
      </c>
      <c r="B29" s="98" t="s">
        <v>116</v>
      </c>
      <c r="C29" s="99"/>
      <c r="D29" s="41">
        <v>10</v>
      </c>
      <c r="E29" s="42"/>
      <c r="F29" s="42"/>
      <c r="G29" s="41">
        <v>10</v>
      </c>
      <c r="H29" s="51"/>
      <c r="I29" s="50"/>
      <c r="J29" s="43">
        <v>20</v>
      </c>
      <c r="K29" s="43">
        <f>E29+H29</f>
        <v>0</v>
      </c>
      <c r="L29" s="44">
        <f>F29+I29</f>
        <v>0</v>
      </c>
      <c r="M29" s="43">
        <f>SUM(J29:L29)</f>
        <v>20</v>
      </c>
      <c r="N29" s="52"/>
      <c r="O29" s="13" t="s">
        <v>61</v>
      </c>
      <c r="P29" s="53">
        <f>SUM(R29:T29)</f>
        <v>15</v>
      </c>
      <c r="Q29" s="4">
        <f t="shared" si="11"/>
        <v>415</v>
      </c>
      <c r="R29" s="8">
        <f t="shared" si="12"/>
        <v>0</v>
      </c>
      <c r="S29" s="8">
        <f t="shared" si="12"/>
        <v>15</v>
      </c>
      <c r="T29" s="8">
        <f t="shared" si="12"/>
        <v>0</v>
      </c>
      <c r="U29" s="8">
        <f t="shared" si="12"/>
        <v>0</v>
      </c>
      <c r="V29" s="8">
        <f t="shared" si="12"/>
        <v>400</v>
      </c>
      <c r="W29" s="8">
        <f t="shared" si="12"/>
        <v>0</v>
      </c>
      <c r="X29" s="42"/>
      <c r="Y29" s="42">
        <v>7</v>
      </c>
      <c r="Z29" s="42"/>
      <c r="AA29" s="42"/>
      <c r="AB29" s="42">
        <v>180</v>
      </c>
      <c r="AC29" s="42"/>
      <c r="AD29" s="42"/>
      <c r="AE29" s="41">
        <v>8</v>
      </c>
      <c r="AF29" s="41"/>
      <c r="AG29" s="51"/>
      <c r="AH29" s="42">
        <v>220</v>
      </c>
      <c r="AI29" s="50"/>
      <c r="AJ29" s="60" t="s">
        <v>115</v>
      </c>
    </row>
    <row r="30" spans="1:36" s="20" customFormat="1" ht="12.75" customHeight="1">
      <c r="A30" s="77" t="s">
        <v>27</v>
      </c>
      <c r="B30" s="77"/>
      <c r="C30" s="19"/>
      <c r="D30" s="4">
        <f aca="true" t="shared" si="13" ref="D30:M30">SUM(D7:D29)</f>
        <v>30.5</v>
      </c>
      <c r="E30" s="4">
        <f t="shared" si="13"/>
        <v>0</v>
      </c>
      <c r="F30" s="4">
        <f t="shared" si="13"/>
        <v>0</v>
      </c>
      <c r="G30" s="4">
        <f t="shared" si="13"/>
        <v>29.5</v>
      </c>
      <c r="H30" s="4">
        <f t="shared" si="13"/>
        <v>0</v>
      </c>
      <c r="I30" s="4">
        <f t="shared" si="13"/>
        <v>0</v>
      </c>
      <c r="J30" s="4">
        <f>SUM(J7:J29)</f>
        <v>60</v>
      </c>
      <c r="K30" s="4">
        <f t="shared" si="13"/>
        <v>0</v>
      </c>
      <c r="L30" s="7">
        <f t="shared" si="13"/>
        <v>0</v>
      </c>
      <c r="M30" s="4">
        <f t="shared" si="13"/>
        <v>60</v>
      </c>
      <c r="N30" s="18">
        <f>COUNTIF(N7:N29,"EGZ")</f>
        <v>3</v>
      </c>
      <c r="O30" s="18">
        <f>COUNTIF(O7:O29,"EGZ")</f>
        <v>4</v>
      </c>
      <c r="P30" s="45">
        <f aca="true" t="shared" si="14" ref="P30:AI30">SUM(P7:P29)</f>
        <v>645</v>
      </c>
      <c r="Q30" s="4">
        <f t="shared" si="14"/>
        <v>1465</v>
      </c>
      <c r="R30" s="4">
        <f>SUM(R7:R29)</f>
        <v>255</v>
      </c>
      <c r="S30" s="18">
        <f>SUM(S7:S29)</f>
        <v>200</v>
      </c>
      <c r="T30" s="18">
        <f>SUM(T7:T29)</f>
        <v>190</v>
      </c>
      <c r="U30" s="18">
        <f t="shared" si="14"/>
        <v>0</v>
      </c>
      <c r="V30" s="18">
        <f t="shared" si="14"/>
        <v>820</v>
      </c>
      <c r="W30" s="18">
        <f t="shared" si="14"/>
        <v>0</v>
      </c>
      <c r="X30" s="18">
        <f t="shared" si="14"/>
        <v>120</v>
      </c>
      <c r="Y30" s="18">
        <f t="shared" si="14"/>
        <v>107</v>
      </c>
      <c r="Z30" s="18">
        <f t="shared" si="14"/>
        <v>100</v>
      </c>
      <c r="AA30" s="18">
        <f t="shared" si="14"/>
        <v>0</v>
      </c>
      <c r="AB30" s="18">
        <f t="shared" si="14"/>
        <v>400</v>
      </c>
      <c r="AC30" s="18">
        <f t="shared" si="14"/>
        <v>0</v>
      </c>
      <c r="AD30" s="18">
        <f t="shared" si="14"/>
        <v>135</v>
      </c>
      <c r="AE30" s="18">
        <f t="shared" si="14"/>
        <v>93</v>
      </c>
      <c r="AF30" s="18">
        <f t="shared" si="14"/>
        <v>90</v>
      </c>
      <c r="AG30" s="18">
        <f t="shared" si="14"/>
        <v>0</v>
      </c>
      <c r="AH30" s="18">
        <f t="shared" si="14"/>
        <v>420</v>
      </c>
      <c r="AI30" s="18">
        <f t="shared" si="14"/>
        <v>0</v>
      </c>
      <c r="AJ30" s="2"/>
    </row>
    <row r="31" spans="1:36" s="20" customFormat="1" ht="24" customHeight="1">
      <c r="A31" s="21"/>
      <c r="B31" s="4" t="s">
        <v>28</v>
      </c>
      <c r="C31" s="7"/>
      <c r="D31" s="75">
        <f>SUM(D30:F30)</f>
        <v>30.5</v>
      </c>
      <c r="E31" s="75"/>
      <c r="F31" s="75"/>
      <c r="G31" s="73">
        <f>SUM(G30:I30)</f>
        <v>29.5</v>
      </c>
      <c r="H31" s="73"/>
      <c r="I31" s="73"/>
      <c r="J31" s="22"/>
      <c r="K31" s="91" t="s">
        <v>29</v>
      </c>
      <c r="L31" s="91"/>
      <c r="M31" s="91"/>
      <c r="N31" s="92" t="s">
        <v>51</v>
      </c>
      <c r="O31" s="92"/>
      <c r="P31" s="23"/>
      <c r="Q31" s="21"/>
      <c r="R31" s="88">
        <f>SUM(R30:U30)</f>
        <v>645</v>
      </c>
      <c r="S31" s="88"/>
      <c r="T31" s="88"/>
      <c r="U31" s="88"/>
      <c r="V31" s="75">
        <f>SUM(V30:W30)</f>
        <v>820</v>
      </c>
      <c r="W31" s="75"/>
      <c r="X31" s="88">
        <f>SUM(X30:AA30)</f>
        <v>327</v>
      </c>
      <c r="Y31" s="88"/>
      <c r="Z31" s="88"/>
      <c r="AA31" s="88"/>
      <c r="AB31" s="75">
        <f>SUM(AB30:AC30)</f>
        <v>400</v>
      </c>
      <c r="AC31" s="75"/>
      <c r="AD31" s="88">
        <f>SUM(AD30:AG30)</f>
        <v>318</v>
      </c>
      <c r="AE31" s="88"/>
      <c r="AF31" s="88"/>
      <c r="AG31" s="88"/>
      <c r="AH31" s="75">
        <f>SUM(AH30:AI30)</f>
        <v>420</v>
      </c>
      <c r="AI31" s="75"/>
      <c r="AJ31" s="46"/>
    </row>
    <row r="32" spans="1:36" s="20" customFormat="1" ht="12.75" customHeight="1">
      <c r="A32" s="21"/>
      <c r="B32" s="24"/>
      <c r="C32" s="24"/>
      <c r="D32" s="24"/>
      <c r="E32" s="24"/>
      <c r="F32" s="47"/>
      <c r="G32" s="24"/>
      <c r="H32" s="24"/>
      <c r="I32" s="24"/>
      <c r="J32" s="21"/>
      <c r="K32" s="90" t="s">
        <v>30</v>
      </c>
      <c r="L32" s="90"/>
      <c r="M32" s="90"/>
      <c r="N32" s="90"/>
      <c r="O32" s="90"/>
      <c r="P32" s="25"/>
      <c r="Q32" s="21"/>
      <c r="R32" s="75">
        <f>SUM(R31:W31)</f>
        <v>1465</v>
      </c>
      <c r="S32" s="75"/>
      <c r="T32" s="75"/>
      <c r="U32" s="75"/>
      <c r="V32" s="75"/>
      <c r="W32" s="75"/>
      <c r="X32" s="75">
        <f>X31+AB31</f>
        <v>727</v>
      </c>
      <c r="Y32" s="75"/>
      <c r="Z32" s="75"/>
      <c r="AA32" s="75"/>
      <c r="AB32" s="75"/>
      <c r="AC32" s="75"/>
      <c r="AD32" s="75">
        <f>AD31+AH31</f>
        <v>738</v>
      </c>
      <c r="AE32" s="75"/>
      <c r="AF32" s="75"/>
      <c r="AG32" s="75"/>
      <c r="AH32" s="75"/>
      <c r="AI32" s="75"/>
      <c r="AJ32" s="46"/>
    </row>
    <row r="33" spans="1:36" s="20" customFormat="1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/>
      <c r="S33" s="24"/>
      <c r="T33" s="24"/>
      <c r="U33" s="24"/>
      <c r="V33" s="24"/>
      <c r="W33" s="48"/>
      <c r="X33" s="26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46"/>
    </row>
    <row r="34" spans="1:36" ht="12.75" customHeight="1">
      <c r="A34" s="89" t="s">
        <v>31</v>
      </c>
      <c r="B34" s="89"/>
      <c r="C34" s="14"/>
      <c r="D34" s="89" t="s">
        <v>32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27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2.75" customHeight="1">
      <c r="A35" s="66" t="s">
        <v>33</v>
      </c>
      <c r="B35" s="66"/>
      <c r="C35" s="29"/>
      <c r="D35" s="66" t="s">
        <v>34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30" t="s">
        <v>35</v>
      </c>
      <c r="T35" s="31"/>
      <c r="U35" s="31"/>
      <c r="V35" s="31"/>
      <c r="W35" s="32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2.75" customHeight="1">
      <c r="A36" s="97" t="s">
        <v>36</v>
      </c>
      <c r="B36" s="97"/>
      <c r="C36" s="33"/>
      <c r="D36" s="66" t="s">
        <v>37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4" t="s">
        <v>38</v>
      </c>
      <c r="T36" s="31"/>
      <c r="U36" s="31"/>
      <c r="V36" s="32"/>
      <c r="W36" s="29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3.5" customHeight="1">
      <c r="A37" s="97"/>
      <c r="B37" s="97"/>
      <c r="C37" s="33"/>
      <c r="D37" s="97" t="s">
        <v>39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35" t="s">
        <v>40</v>
      </c>
      <c r="T37" s="36"/>
      <c r="U37" s="36"/>
      <c r="V37" s="37"/>
      <c r="W37" s="38"/>
      <c r="X37" s="2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3.5" customHeight="1">
      <c r="A38" s="65"/>
      <c r="B38" s="65"/>
      <c r="C38" s="49"/>
      <c r="D38" s="65" t="s">
        <v>41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35"/>
      <c r="T38" s="39"/>
      <c r="U38" s="39"/>
      <c r="V38" s="39"/>
      <c r="W38" s="40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</sheetData>
  <sheetProtection selectLockedCells="1" selectUnlockedCells="1"/>
  <mergeCells count="59">
    <mergeCell ref="G5:I5"/>
    <mergeCell ref="L5:L6"/>
    <mergeCell ref="X5:AC5"/>
    <mergeCell ref="P3:P6"/>
    <mergeCell ref="A1:AJ1"/>
    <mergeCell ref="A2:AJ2"/>
    <mergeCell ref="A3:A6"/>
    <mergeCell ref="B3:C6"/>
    <mergeCell ref="AD3:AI4"/>
    <mergeCell ref="AD5:AI5"/>
    <mergeCell ref="M5:M6"/>
    <mergeCell ref="D3:M3"/>
    <mergeCell ref="N3:O4"/>
    <mergeCell ref="AJ3:AJ6"/>
    <mergeCell ref="B9:C9"/>
    <mergeCell ref="B10:C10"/>
    <mergeCell ref="B13:C13"/>
    <mergeCell ref="B7:C7"/>
    <mergeCell ref="B12:C12"/>
    <mergeCell ref="B11:C11"/>
    <mergeCell ref="Q3:Q6"/>
    <mergeCell ref="B8:C8"/>
    <mergeCell ref="R3:W5"/>
    <mergeCell ref="X3:AC4"/>
    <mergeCell ref="K5:K6"/>
    <mergeCell ref="D4:I4"/>
    <mergeCell ref="J4:M4"/>
    <mergeCell ref="J5:J6"/>
    <mergeCell ref="N5:O5"/>
    <mergeCell ref="D5:F5"/>
    <mergeCell ref="B29:C29"/>
    <mergeCell ref="A30:B30"/>
    <mergeCell ref="X32:AC32"/>
    <mergeCell ref="AD31:AG31"/>
    <mergeCell ref="D16:AJ16"/>
    <mergeCell ref="AH31:AI31"/>
    <mergeCell ref="AD32:AI32"/>
    <mergeCell ref="G31:I31"/>
    <mergeCell ref="K32:O32"/>
    <mergeCell ref="R32:W32"/>
    <mergeCell ref="A36:B36"/>
    <mergeCell ref="D36:R36"/>
    <mergeCell ref="AB31:AC31"/>
    <mergeCell ref="X31:AA31"/>
    <mergeCell ref="K31:M31"/>
    <mergeCell ref="N31:O31"/>
    <mergeCell ref="D31:F31"/>
    <mergeCell ref="R31:U31"/>
    <mergeCell ref="V31:W31"/>
    <mergeCell ref="B14:C14"/>
    <mergeCell ref="B15:C15"/>
    <mergeCell ref="D37:R37"/>
    <mergeCell ref="A38:B38"/>
    <mergeCell ref="A37:B37"/>
    <mergeCell ref="D38:R38"/>
    <mergeCell ref="A34:B34"/>
    <mergeCell ref="D34:W34"/>
    <mergeCell ref="A35:B35"/>
    <mergeCell ref="D35:R35"/>
  </mergeCells>
  <printOptions horizontalCentered="1"/>
  <pageMargins left="0" right="0" top="0.7874015748031497" bottom="0" header="0" footer="0.1968503937007874"/>
  <pageSetup fitToHeight="0" fitToWidth="1" horizontalDpi="300" verticalDpi="300" orientation="landscape" paperSize="9" scale="62" r:id="rId1"/>
  <ignoredErrors>
    <ignoredError sqref="V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2022-04-01T07:05:34Z</cp:lastPrinted>
  <dcterms:created xsi:type="dcterms:W3CDTF">2015-04-03T14:06:35Z</dcterms:created>
  <dcterms:modified xsi:type="dcterms:W3CDTF">2022-04-01T07:06:09Z</dcterms:modified>
  <cp:category/>
  <cp:version/>
  <cp:contentType/>
  <cp:contentStatus/>
</cp:coreProperties>
</file>