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5565" tabRatio="639" activeTab="0"/>
  </bookViews>
  <sheets>
    <sheet name="I  rok" sheetId="1" r:id="rId1"/>
    <sheet name="II  rok" sheetId="2" state="hidden" r:id="rId2"/>
    <sheet name="III  rok" sheetId="3" state="hidden" r:id="rId3"/>
    <sheet name="II rok" sheetId="4" r:id="rId4"/>
    <sheet name="III rok" sheetId="5" r:id="rId5"/>
  </sheets>
  <definedNames/>
  <calcPr fullCalcOnLoad="1"/>
</workbook>
</file>

<file path=xl/sharedStrings.xml><?xml version="1.0" encoding="utf-8"?>
<sst xmlns="http://schemas.openxmlformats.org/spreadsheetml/2006/main" count="594" uniqueCount="191">
  <si>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</si>
  <si>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</si>
  <si>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</si>
  <si>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</si>
  <si>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</si>
  <si>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</si>
  <si>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</si>
  <si>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</si>
  <si>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</si>
  <si>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</si>
  <si>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</si>
  <si>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</si>
  <si>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</si>
  <si>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</si>
  <si>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</si>
  <si>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</si>
  <si>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</si>
  <si>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</si>
  <si>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</si>
  <si>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</si>
  <si>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</si>
  <si>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</si>
  <si>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</si>
  <si>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</si>
  <si>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</si>
  <si>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</si>
  <si>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</si>
  <si>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</si>
  <si>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</si>
  <si>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</si>
  <si>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</si>
  <si>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</si>
  <si>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</si>
  <si>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</si>
  <si>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</si>
  <si>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</si>
  <si>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</si>
  <si>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</si>
  <si>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</si>
  <si>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</si>
  <si>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</si>
  <si>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</si>
  <si>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</si>
  <si>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</si>
  <si>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</si>
  <si>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</si>
  <si>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</si>
  <si>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</si>
  <si>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</si>
  <si>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</si>
  <si>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wzór</t>
  </si>
  <si>
    <t>Liczba godzin z wykorzystaniem technik symulacji</t>
  </si>
  <si>
    <t>łącznie</t>
  </si>
  <si>
    <t>tym realizowane w CSM</t>
  </si>
  <si>
    <t>Prawo medyczne</t>
  </si>
  <si>
    <t>Psychologia</t>
  </si>
  <si>
    <t>Fizjologia z elementami fizjologii klinicznej</t>
  </si>
  <si>
    <t>Biofizyka</t>
  </si>
  <si>
    <t>Pierwsza pomoc /First Aid</t>
  </si>
  <si>
    <t xml:space="preserve">Podstawowe zabiegi medyczne </t>
  </si>
  <si>
    <t xml:space="preserve">Wychowanie fizyczne </t>
  </si>
  <si>
    <t>Etyka zawodowa ratownika medycznego</t>
  </si>
  <si>
    <t>Biochemia z elementami chemii</t>
  </si>
  <si>
    <t>Zdrowie publiczne</t>
  </si>
  <si>
    <t>Biologia i mikrobiologia</t>
  </si>
  <si>
    <t>Socjologia medycyny</t>
  </si>
  <si>
    <t>Podstawy pielęgniarstwa</t>
  </si>
  <si>
    <t>Anatomia</t>
  </si>
  <si>
    <t>BHP</t>
  </si>
  <si>
    <t>egz</t>
  </si>
  <si>
    <t>zal</t>
  </si>
  <si>
    <t>Zakład Biofizyki</t>
  </si>
  <si>
    <t>Klinika Medycyny Ratunkowej Dzieci</t>
  </si>
  <si>
    <t xml:space="preserve">Klinika Medycyny Ratunkowej </t>
  </si>
  <si>
    <t>Zakład Zintegrowanej Opieki Medycznej</t>
  </si>
  <si>
    <t>Studium Języków Obcych</t>
  </si>
  <si>
    <t>Studium Wychowania Fizycznego</t>
  </si>
  <si>
    <t>Zakład Medycyny Klinicznej</t>
  </si>
  <si>
    <t>Zakład Biochemii Lekarskiej</t>
  </si>
  <si>
    <t>Zakład Zdrowia Publicznego</t>
  </si>
  <si>
    <t>Zakład Anatomii Prawidłowej Człowieka</t>
  </si>
  <si>
    <t>Zakład Higieny, Epidemiologii i Ergonomii</t>
  </si>
  <si>
    <t>Farmakologia</t>
  </si>
  <si>
    <t>Medycyna ratunkowa cz. I/Emergency medicine part 1</t>
  </si>
  <si>
    <t>Medycyna ratunkowa dzieci cz. I</t>
  </si>
  <si>
    <t>Patologia</t>
  </si>
  <si>
    <t>Choroby wewnętrzne z elementami onkologii</t>
  </si>
  <si>
    <t>Kardiologia</t>
  </si>
  <si>
    <t>Neurologia</t>
  </si>
  <si>
    <t>Medyczne czynności ratunkowe cz I</t>
  </si>
  <si>
    <t>Dydaktyka medyczna</t>
  </si>
  <si>
    <t>Procedury ratunkowe przedszpitalne</t>
  </si>
  <si>
    <t>Techniki zabiegów medycznych</t>
  </si>
  <si>
    <t>Medycyna taktyczna/Tactical medicine</t>
  </si>
  <si>
    <t>Ekonomia i zarządzanie w ochronie zdrowia</t>
  </si>
  <si>
    <t>Zajęcia sprawnościowe z elementami ratownictwa specjalistycznego</t>
  </si>
  <si>
    <t>Higiena i epidemiologia/Hygiene and epidemiology</t>
  </si>
  <si>
    <t>Organizacja ochrony zdrowia w Polsce i na świecie</t>
  </si>
  <si>
    <t>Badania naukowe w ratownictwie medycznym</t>
  </si>
  <si>
    <t>Toksykologia/Toxicology</t>
  </si>
  <si>
    <t>MODUŁ A</t>
  </si>
  <si>
    <t>Stany nagłe w alergologii</t>
  </si>
  <si>
    <t>Jednostki współpracujace z systemem Państwowe Ratownictwo Medyczne</t>
  </si>
  <si>
    <t>Metodyka nauczania pierwszej pomocy i kwalifikowanej pierwszej pomocy</t>
  </si>
  <si>
    <t>MODUŁ B</t>
  </si>
  <si>
    <t>Zagrożenia środowiskowe w ratownictwie medycznym</t>
  </si>
  <si>
    <t>Promocja zdrowia</t>
  </si>
  <si>
    <t>zal.</t>
  </si>
  <si>
    <t xml:space="preserve">Zakład Farmakologii Doświadczalnej </t>
  </si>
  <si>
    <t>Klinika Medycyny Ratunkowej</t>
  </si>
  <si>
    <t>Zakład Patomorfologii Ogólnej</t>
  </si>
  <si>
    <t>Klinika Alergologii i Chorób Wewnętrznych</t>
  </si>
  <si>
    <t>Klinika Kardiologii Inwazyjnej</t>
  </si>
  <si>
    <t>Klinika Neurologii</t>
  </si>
  <si>
    <t>Zakład Higieny i Epidemiologii i Ergonomii</t>
  </si>
  <si>
    <t>Medycyna ratunkowa cz. II</t>
  </si>
  <si>
    <t>Medycyna ratunkowa dzieci cz. II</t>
  </si>
  <si>
    <t xml:space="preserve">Chirurgia </t>
  </si>
  <si>
    <t>Ortopedia i traumatologia narządu ruchu</t>
  </si>
  <si>
    <t>Anestezjologia i intensywna terapia</t>
  </si>
  <si>
    <t>Psychiatria</t>
  </si>
  <si>
    <t>Neurochirurgia/Neurosurgery</t>
  </si>
  <si>
    <t xml:space="preserve">Medycyna sądowa </t>
  </si>
  <si>
    <t>Laryngologia</t>
  </si>
  <si>
    <t>Procedury ratunkowe wewnątrzszpitalne</t>
  </si>
  <si>
    <t>Urologia</t>
  </si>
  <si>
    <t>Okulistyka</t>
  </si>
  <si>
    <t>Farmakologia i toksykologia kliniczna/Pharmacology and clinical toxicology</t>
  </si>
  <si>
    <t>Medycyna katastrof</t>
  </si>
  <si>
    <t>Pediatria</t>
  </si>
  <si>
    <t>Podstawy patofizjologii bólu i jego leczenia</t>
  </si>
  <si>
    <t>Procedury zabiegowe w ratownictwie medycznym</t>
  </si>
  <si>
    <t>Położnictwo i ginekologia</t>
  </si>
  <si>
    <t xml:space="preserve">MODUŁ A </t>
  </si>
  <si>
    <t>Transfuzjologia/Transfusiology</t>
  </si>
  <si>
    <t>Radiologia w medycynie ratunkowej</t>
  </si>
  <si>
    <t>Ratunkowe leczenie urazów u dzieci</t>
  </si>
  <si>
    <t>Podstawy polityki społecznej i zdrowotnej</t>
  </si>
  <si>
    <t>Aspekty prawne w ratownictwie</t>
  </si>
  <si>
    <t>Transport w intensywnej terapii/Transport in intensive care</t>
  </si>
  <si>
    <t>Ratownictwo medyczne w Polsce i na świecie</t>
  </si>
  <si>
    <t>Medyczne czynności ratunkowe dzieci cz. II</t>
  </si>
  <si>
    <t>Zakład Anestezjologii i Intensywnej Terapii</t>
  </si>
  <si>
    <t>Klinika Psychiatrii</t>
  </si>
  <si>
    <t>Zakład Neurologii Inwazyjnej</t>
  </si>
  <si>
    <t>Zakład Medycyny Sądowej</t>
  </si>
  <si>
    <t>Klinika Otolaryngologii</t>
  </si>
  <si>
    <t>Klinika Urologii</t>
  </si>
  <si>
    <t>Samodzielna Pracownia Rehabilitacji Narządu Wzroku</t>
  </si>
  <si>
    <t>Zakład Farmakologii Doświadczalnej</t>
  </si>
  <si>
    <t>Zakład Medycyny Wieku Rozwojowego i Pielęgniarstwa Pediatrycznego</t>
  </si>
  <si>
    <t>Zakład Ginekologii i Położnictwa Praktycznego</t>
  </si>
  <si>
    <t xml:space="preserve">Klinika Hematologii </t>
  </si>
  <si>
    <t>Zakład Radiologii</t>
  </si>
  <si>
    <t>Język angielski specjalistyczny</t>
  </si>
  <si>
    <t>SUMA    GODZIN   MODUŁ  B</t>
  </si>
  <si>
    <t>SUMA GODZIN  MODUŁ A</t>
  </si>
  <si>
    <t>SUMA GODZIN  MODUŁ B</t>
  </si>
  <si>
    <r>
      <rPr>
        <b/>
        <sz val="18"/>
        <rFont val="Times New Roman"/>
        <family val="1"/>
      </rPr>
      <t xml:space="preserve">* </t>
    </r>
    <r>
      <rPr>
        <b/>
        <sz val="12"/>
        <rFont val="Times New Roman"/>
        <family val="1"/>
      </rPr>
      <t xml:space="preserve">w tym 100 godzin przygotowania do egzaminu dyplomowego </t>
    </r>
  </si>
  <si>
    <t>Zakład Psychologii i Filozofii</t>
  </si>
  <si>
    <t xml:space="preserve">KIERUNEK STUDIÓW:      Ratownictwo Medyczne                                     II ROK                        rok akademicki:   2023/2024
</t>
  </si>
  <si>
    <t xml:space="preserve">KIERUNEK STUDIÓW:      Ratownictwo Medyczne                                     III ROK                        rok akademicki:   2024/2025
</t>
  </si>
  <si>
    <t xml:space="preserve">KIERUNEK STUDIÓW:         Ratownictwo Medyczne                                  I ROK                        rok akademicki:   2022/2023
</t>
  </si>
  <si>
    <t>Informatyka i biostatystyka/Informatics and Biostatistics</t>
  </si>
  <si>
    <t>Zakład Fizjologii</t>
  </si>
  <si>
    <t>Zakład Prawa Medycznego i Deontologii Lekarskiej</t>
  </si>
  <si>
    <t>Zakład Diagnostyki Mikrobiologicznej i Immunologii Infekcyjnej</t>
  </si>
  <si>
    <t>Praktyki wakacyjne - Zespół Ratownictwa Medycznego</t>
  </si>
  <si>
    <t>Stacja Pogotowia Ratunkowego</t>
  </si>
  <si>
    <t>Zakład Toksykologii</t>
  </si>
  <si>
    <t>Praktyki zawodowe śródroczne - Oddział Chorób Wewnętrznych</t>
  </si>
  <si>
    <t>Praktyki zawodowe środroczne - Zespół Ratownictwa Medycznego</t>
  </si>
  <si>
    <t>Praktyki zawodowe - Szpitalny Oddział Ratunkowy</t>
  </si>
  <si>
    <t>Praktyki zawodowe - Oddział Anestezjologii i Intensywnej Terapii</t>
  </si>
  <si>
    <t>w tym realizowane w CSM</t>
  </si>
  <si>
    <t>Praktyki śródroczne - Oddział Neurologii</t>
  </si>
  <si>
    <t>Praktyki śródroczne - Oddział Kardiologii</t>
  </si>
  <si>
    <t>Praktyki śródroczne - Oddział Pediatrii</t>
  </si>
  <si>
    <t>Praktyki śródroczne - Szpitalny Oddział Ratunkowy</t>
  </si>
  <si>
    <t>Praktyki śródroczne - Oddział Ortopedyczno-Urazowy</t>
  </si>
  <si>
    <t>Praktyki śródroczne - Oddział Chirurgii</t>
  </si>
  <si>
    <t>Edukacja zdrowotna</t>
  </si>
  <si>
    <t xml:space="preserve">I Klinika Chirurgii Ogólnej i Endokrynologicznej </t>
  </si>
  <si>
    <t>Klinika Ortopedii, Traumatologii i Chirurgii Ręki</t>
  </si>
  <si>
    <r>
      <rPr>
        <b/>
        <sz val="10"/>
        <color indexed="8"/>
        <rFont val="Arial"/>
        <family val="2"/>
      </rPr>
      <t>* Medyczne czynności ratunkowe cz. II</t>
    </r>
  </si>
  <si>
    <t>Medyczne czynności ratunkowe dzieci cz. I</t>
  </si>
  <si>
    <t>Diagnostyka laboratoryjna w stanach zagrożenia życia</t>
  </si>
  <si>
    <t>Kwalifikowana pierwsza pomoc u osób dorosłych</t>
  </si>
  <si>
    <t>Choroby zakaźne z elementami medycyny tropikalnej</t>
  </si>
  <si>
    <t>Kwalifikowana pierwsza pomoc u dzieci</t>
  </si>
  <si>
    <t>Zakład Biostatystyki i Informatyki Medycznej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</si>
</sst>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4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6" fillId="34" borderId="6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vertical="center" wrapText="1"/>
    </xf>
    <xf numFmtId="0" fontId="4" fillId="33" borderId="48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vertical="center" wrapText="1"/>
    </xf>
    <xf numFmtId="0" fontId="4" fillId="33" borderId="61" xfId="0" applyFont="1" applyFill="1" applyBorder="1" applyAlignment="1">
      <alignment vertical="center"/>
    </xf>
    <xf numFmtId="0" fontId="8" fillId="35" borderId="4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left" vertical="center" wrapText="1"/>
    </xf>
    <xf numFmtId="0" fontId="12" fillId="9" borderId="40" xfId="0" applyFont="1" applyFill="1" applyBorder="1" applyAlignment="1">
      <alignment horizontal="left" vertical="center" wrapText="1"/>
    </xf>
    <xf numFmtId="0" fontId="12" fillId="36" borderId="40" xfId="0" applyFont="1" applyFill="1" applyBorder="1" applyAlignment="1">
      <alignment horizontal="left" vertical="center" wrapText="1"/>
    </xf>
    <xf numFmtId="0" fontId="16" fillId="35" borderId="40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18" fillId="8" borderId="40" xfId="0" applyFont="1" applyFill="1" applyBorder="1" applyAlignment="1">
      <alignment horizontal="center" vertical="center" wrapText="1"/>
    </xf>
    <xf numFmtId="0" fontId="19" fillId="8" borderId="40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left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vertical="center" wrapText="1"/>
    </xf>
    <xf numFmtId="0" fontId="11" fillId="36" borderId="40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9" fillId="36" borderId="40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horizontal="left" vertical="center" wrapText="1"/>
    </xf>
    <xf numFmtId="0" fontId="17" fillId="9" borderId="40" xfId="0" applyFont="1" applyFill="1" applyBorder="1" applyAlignment="1">
      <alignment vertical="center" wrapText="1"/>
    </xf>
    <xf numFmtId="0" fontId="11" fillId="9" borderId="40" xfId="0" applyFont="1" applyFill="1" applyBorder="1" applyAlignment="1">
      <alignment horizontal="center" vertical="center" wrapText="1"/>
    </xf>
    <xf numFmtId="0" fontId="18" fillId="9" borderId="40" xfId="0" applyFont="1" applyFill="1" applyBorder="1" applyAlignment="1">
      <alignment horizontal="center" vertical="center" wrapText="1"/>
    </xf>
    <xf numFmtId="0" fontId="19" fillId="9" borderId="40" xfId="0" applyFont="1" applyFill="1" applyBorder="1" applyAlignment="1">
      <alignment horizontal="center" vertical="center" wrapText="1"/>
    </xf>
    <xf numFmtId="0" fontId="17" fillId="9" borderId="40" xfId="0" applyFont="1" applyFill="1" applyBorder="1" applyAlignment="1">
      <alignment horizontal="left" vertical="center" wrapText="1"/>
    </xf>
    <xf numFmtId="0" fontId="17" fillId="9" borderId="40" xfId="0" applyFont="1" applyFill="1" applyBorder="1" applyAlignment="1">
      <alignment wrapText="1"/>
    </xf>
    <xf numFmtId="0" fontId="17" fillId="9" borderId="40" xfId="0" applyFont="1" applyFill="1" applyBorder="1" applyAlignment="1">
      <alignment vertical="center"/>
    </xf>
    <xf numFmtId="0" fontId="17" fillId="8" borderId="40" xfId="0" applyFont="1" applyFill="1" applyBorder="1" applyAlignment="1">
      <alignment vertical="center"/>
    </xf>
    <xf numFmtId="0" fontId="11" fillId="8" borderId="40" xfId="0" applyFont="1" applyFill="1" applyBorder="1" applyAlignment="1">
      <alignment vertical="center" wrapText="1"/>
    </xf>
    <xf numFmtId="0" fontId="17" fillId="8" borderId="40" xfId="0" applyFont="1" applyFill="1" applyBorder="1" applyAlignment="1">
      <alignment/>
    </xf>
    <xf numFmtId="0" fontId="17" fillId="37" borderId="40" xfId="0" applyFont="1" applyFill="1" applyBorder="1" applyAlignment="1">
      <alignment vertical="center" wrapText="1"/>
    </xf>
    <xf numFmtId="0" fontId="11" fillId="37" borderId="40" xfId="0" applyFont="1" applyFill="1" applyBorder="1" applyAlignment="1">
      <alignment vertical="center" wrapText="1"/>
    </xf>
    <xf numFmtId="0" fontId="11" fillId="37" borderId="40" xfId="0" applyFont="1" applyFill="1" applyBorder="1" applyAlignment="1">
      <alignment horizontal="center" vertical="center" wrapText="1"/>
    </xf>
    <xf numFmtId="0" fontId="18" fillId="37" borderId="40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17" fillId="37" borderId="40" xfId="0" applyFont="1" applyFill="1" applyBorder="1" applyAlignment="1">
      <alignment/>
    </xf>
    <xf numFmtId="0" fontId="17" fillId="36" borderId="40" xfId="0" applyFont="1" applyFill="1" applyBorder="1" applyAlignment="1">
      <alignment wrapText="1"/>
    </xf>
    <xf numFmtId="0" fontId="11" fillId="36" borderId="40" xfId="0" applyFont="1" applyFill="1" applyBorder="1" applyAlignment="1">
      <alignment vertical="center" wrapText="1"/>
    </xf>
    <xf numFmtId="0" fontId="11" fillId="8" borderId="0" xfId="0" applyFont="1" applyFill="1" applyAlignment="1">
      <alignment vertical="center"/>
    </xf>
    <xf numFmtId="0" fontId="17" fillId="37" borderId="4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wrapText="1"/>
    </xf>
    <xf numFmtId="0" fontId="12" fillId="9" borderId="40" xfId="0" applyFont="1" applyFill="1" applyBorder="1" applyAlignment="1">
      <alignment vertical="center" wrapText="1"/>
    </xf>
    <xf numFmtId="0" fontId="12" fillId="8" borderId="40" xfId="0" applyFont="1" applyFill="1" applyBorder="1" applyAlignment="1">
      <alignment/>
    </xf>
    <xf numFmtId="0" fontId="12" fillId="35" borderId="40" xfId="0" applyFont="1" applyFill="1" applyBorder="1" applyAlignment="1">
      <alignment/>
    </xf>
    <xf numFmtId="0" fontId="12" fillId="9" borderId="40" xfId="0" applyFont="1" applyFill="1" applyBorder="1" applyAlignment="1">
      <alignment wrapText="1"/>
    </xf>
    <xf numFmtId="0" fontId="12" fillId="9" borderId="40" xfId="0" applyFont="1" applyFill="1" applyBorder="1" applyAlignment="1">
      <alignment/>
    </xf>
    <xf numFmtId="0" fontId="12" fillId="8" borderId="4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left" vertical="center" wrapText="1"/>
    </xf>
    <xf numFmtId="0" fontId="13" fillId="35" borderId="6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35" borderId="4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7" fillId="9" borderId="10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7" fillId="16" borderId="63" xfId="0" applyFont="1" applyFill="1" applyBorder="1" applyAlignment="1">
      <alignment horizontal="center" vertical="center" wrapText="1"/>
    </xf>
    <xf numFmtId="0" fontId="8" fillId="16" borderId="40" xfId="0" applyFont="1" applyFill="1" applyBorder="1" applyAlignment="1">
      <alignment horizontal="center" vertical="center" wrapText="1"/>
    </xf>
    <xf numFmtId="0" fontId="12" fillId="16" borderId="40" xfId="0" applyFont="1" applyFill="1" applyBorder="1" applyAlignment="1">
      <alignment/>
    </xf>
    <xf numFmtId="0" fontId="0" fillId="16" borderId="0" xfId="0" applyFill="1" applyAlignment="1">
      <alignment/>
    </xf>
    <xf numFmtId="0" fontId="7" fillId="9" borderId="63" xfId="0" applyFont="1" applyFill="1" applyBorder="1" applyAlignment="1">
      <alignment horizontal="center" vertical="center" wrapText="1"/>
    </xf>
    <xf numFmtId="0" fontId="7" fillId="8" borderId="63" xfId="0" applyFont="1" applyFill="1" applyBorder="1" applyAlignment="1">
      <alignment horizontal="center" vertical="center" wrapText="1"/>
    </xf>
    <xf numFmtId="0" fontId="7" fillId="35" borderId="6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7" fillId="33" borderId="63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left" vertical="center" wrapText="1"/>
    </xf>
    <xf numFmtId="0" fontId="8" fillId="35" borderId="5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4" fillId="0" borderId="40" xfId="0" applyFont="1" applyBorder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7" fillId="9" borderId="39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12" fillId="9" borderId="40" xfId="0" applyFont="1" applyFill="1" applyBorder="1" applyAlignment="1">
      <alignment vertical="center"/>
    </xf>
    <xf numFmtId="0" fontId="4" fillId="9" borderId="39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/>
    </xf>
    <xf numFmtId="0" fontId="7" fillId="9" borderId="39" xfId="0" applyNumberFormat="1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7" fillId="9" borderId="64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vertical="center"/>
    </xf>
    <xf numFmtId="0" fontId="7" fillId="8" borderId="64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vertical="center" wrapText="1"/>
    </xf>
    <xf numFmtId="0" fontId="7" fillId="8" borderId="18" xfId="0" applyFont="1" applyFill="1" applyBorder="1" applyAlignment="1">
      <alignment vertical="center" wrapText="1"/>
    </xf>
    <xf numFmtId="0" fontId="12" fillId="38" borderId="40" xfId="0" applyFont="1" applyFill="1" applyBorder="1" applyAlignment="1">
      <alignment vertical="center" wrapText="1"/>
    </xf>
    <xf numFmtId="0" fontId="7" fillId="8" borderId="64" xfId="0" applyFont="1" applyFill="1" applyBorder="1" applyAlignment="1">
      <alignment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16" borderId="40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7" fillId="16" borderId="38" xfId="0" applyFont="1" applyFill="1" applyBorder="1" applyAlignment="1">
      <alignment horizontal="center" vertical="center" wrapText="1"/>
    </xf>
    <xf numFmtId="0" fontId="7" fillId="16" borderId="37" xfId="0" applyFont="1" applyFill="1" applyBorder="1" applyAlignment="1">
      <alignment horizontal="center" vertical="center" wrapText="1"/>
    </xf>
    <xf numFmtId="0" fontId="7" fillId="16" borderId="52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8" fillId="16" borderId="38" xfId="0" applyFont="1" applyFill="1" applyBorder="1" applyAlignment="1">
      <alignment horizontal="center" vertical="center" wrapText="1"/>
    </xf>
    <xf numFmtId="0" fontId="8" fillId="16" borderId="40" xfId="0" applyFont="1" applyFill="1" applyBorder="1" applyAlignment="1">
      <alignment horizontal="center" vertical="center" wrapText="1"/>
    </xf>
    <xf numFmtId="0" fontId="8" fillId="16" borderId="37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7" fillId="35" borderId="64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/>
    </xf>
    <xf numFmtId="0" fontId="4" fillId="33" borderId="4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12" fillId="39" borderId="40" xfId="0" applyFont="1" applyFill="1" applyBorder="1" applyAlignment="1">
      <alignment vertical="center"/>
    </xf>
    <xf numFmtId="0" fontId="12" fillId="39" borderId="40" xfId="0" applyFont="1" applyFill="1" applyBorder="1" applyAlignment="1">
      <alignment/>
    </xf>
    <xf numFmtId="0" fontId="12" fillId="39" borderId="40" xfId="0" applyFont="1" applyFill="1" applyBorder="1" applyAlignment="1">
      <alignment vertical="center" wrapText="1"/>
    </xf>
    <xf numFmtId="0" fontId="7" fillId="39" borderId="18" xfId="0" applyFont="1" applyFill="1" applyBorder="1" applyAlignment="1">
      <alignment vertical="center" wrapText="1"/>
    </xf>
    <xf numFmtId="0" fontId="7" fillId="39" borderId="40" xfId="0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9" borderId="52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8" fillId="39" borderId="38" xfId="0" applyFont="1" applyFill="1" applyBorder="1" applyAlignment="1">
      <alignment horizontal="center" vertical="center" wrapText="1"/>
    </xf>
    <xf numFmtId="0" fontId="8" fillId="39" borderId="40" xfId="0" applyFont="1" applyFill="1" applyBorder="1" applyAlignment="1">
      <alignment horizontal="center" vertical="center" wrapText="1"/>
    </xf>
    <xf numFmtId="0" fontId="8" fillId="39" borderId="37" xfId="0" applyFont="1" applyFill="1" applyBorder="1" applyAlignment="1">
      <alignment horizontal="center" vertical="center" wrapText="1"/>
    </xf>
    <xf numFmtId="0" fontId="7" fillId="39" borderId="37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vertical="center" wrapText="1"/>
    </xf>
    <xf numFmtId="0" fontId="12" fillId="40" borderId="4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vertical="center" wrapText="1"/>
    </xf>
    <xf numFmtId="0" fontId="7" fillId="40" borderId="40" xfId="0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 wrapText="1"/>
    </xf>
    <xf numFmtId="0" fontId="7" fillId="40" borderId="37" xfId="0" applyFont="1" applyFill="1" applyBorder="1" applyAlignment="1">
      <alignment horizontal="center" vertical="center" wrapText="1"/>
    </xf>
    <xf numFmtId="0" fontId="7" fillId="40" borderId="52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4" fillId="40" borderId="39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8" fillId="40" borderId="38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 wrapText="1"/>
    </xf>
    <xf numFmtId="0" fontId="8" fillId="40" borderId="37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left" vertical="center" wrapText="1"/>
    </xf>
    <xf numFmtId="0" fontId="6" fillId="41" borderId="40" xfId="0" applyFont="1" applyFill="1" applyBorder="1" applyAlignment="1">
      <alignment horizontal="center" vertical="center" wrapText="1"/>
    </xf>
    <xf numFmtId="0" fontId="7" fillId="35" borderId="57" xfId="0" applyFont="1" applyFill="1" applyBorder="1" applyAlignment="1">
      <alignment horizontal="left" vertical="center"/>
    </xf>
    <xf numFmtId="0" fontId="22" fillId="9" borderId="40" xfId="0" applyFont="1" applyFill="1" applyBorder="1" applyAlignment="1">
      <alignment wrapText="1"/>
    </xf>
    <xf numFmtId="0" fontId="22" fillId="9" borderId="40" xfId="0" applyFont="1" applyFill="1" applyBorder="1" applyAlignment="1">
      <alignment/>
    </xf>
    <xf numFmtId="0" fontId="22" fillId="9" borderId="40" xfId="0" applyFont="1" applyFill="1" applyBorder="1" applyAlignment="1">
      <alignment vertical="center" wrapText="1"/>
    </xf>
    <xf numFmtId="0" fontId="22" fillId="8" borderId="40" xfId="0" applyFont="1" applyFill="1" applyBorder="1" applyAlignment="1">
      <alignment/>
    </xf>
    <xf numFmtId="0" fontId="22" fillId="8" borderId="40" xfId="0" applyFont="1" applyFill="1" applyBorder="1" applyAlignment="1">
      <alignment vertical="center" wrapText="1"/>
    </xf>
    <xf numFmtId="0" fontId="22" fillId="9" borderId="39" xfId="0" applyFont="1" applyFill="1" applyBorder="1" applyAlignment="1">
      <alignment vertical="center" wrapText="1"/>
    </xf>
    <xf numFmtId="0" fontId="60" fillId="9" borderId="39" xfId="0" applyFont="1" applyFill="1" applyBorder="1" applyAlignment="1">
      <alignment vertical="center" wrapText="1"/>
    </xf>
    <xf numFmtId="0" fontId="60" fillId="9" borderId="39" xfId="0" applyFont="1" applyFill="1" applyBorder="1" applyAlignment="1">
      <alignment wrapText="1"/>
    </xf>
    <xf numFmtId="0" fontId="22" fillId="9" borderId="39" xfId="0" applyFont="1" applyFill="1" applyBorder="1" applyAlignment="1">
      <alignment vertical="center"/>
    </xf>
    <xf numFmtId="0" fontId="22" fillId="9" borderId="40" xfId="0" applyFont="1" applyFill="1" applyBorder="1" applyAlignment="1">
      <alignment vertical="center"/>
    </xf>
    <xf numFmtId="0" fontId="60" fillId="0" borderId="39" xfId="0" applyFont="1" applyFill="1" applyBorder="1" applyAlignment="1">
      <alignment vertical="center" wrapText="1"/>
    </xf>
    <xf numFmtId="0" fontId="60" fillId="35" borderId="39" xfId="0" applyFont="1" applyFill="1" applyBorder="1" applyAlignment="1">
      <alignment vertical="center" wrapText="1"/>
    </xf>
    <xf numFmtId="0" fontId="60" fillId="42" borderId="39" xfId="0" applyFont="1" applyFill="1" applyBorder="1" applyAlignment="1">
      <alignment vertical="center" wrapText="1"/>
    </xf>
    <xf numFmtId="0" fontId="60" fillId="8" borderId="39" xfId="0" applyFont="1" applyFill="1" applyBorder="1" applyAlignment="1">
      <alignment vertical="center" wrapText="1"/>
    </xf>
    <xf numFmtId="0" fontId="22" fillId="8" borderId="39" xfId="0" applyFont="1" applyFill="1" applyBorder="1" applyAlignment="1">
      <alignment vertical="center" wrapText="1"/>
    </xf>
    <xf numFmtId="0" fontId="22" fillId="35" borderId="39" xfId="0" applyFont="1" applyFill="1" applyBorder="1" applyAlignment="1">
      <alignment vertical="center" wrapText="1"/>
    </xf>
    <xf numFmtId="0" fontId="60" fillId="42" borderId="40" xfId="0" applyFont="1" applyFill="1" applyBorder="1" applyAlignment="1">
      <alignment vertical="center" wrapText="1"/>
    </xf>
    <xf numFmtId="0" fontId="60" fillId="8" borderId="40" xfId="0" applyFont="1" applyFill="1" applyBorder="1" applyAlignment="1">
      <alignment vertical="center" wrapText="1"/>
    </xf>
    <xf numFmtId="0" fontId="22" fillId="8" borderId="40" xfId="0" applyFont="1" applyFill="1" applyBorder="1" applyAlignment="1">
      <alignment wrapText="1"/>
    </xf>
    <xf numFmtId="0" fontId="22" fillId="9" borderId="40" xfId="0" applyFont="1" applyFill="1" applyBorder="1" applyAlignment="1">
      <alignment horizontal="left" wrapText="1"/>
    </xf>
    <xf numFmtId="0" fontId="60" fillId="9" borderId="40" xfId="0" applyFont="1" applyFill="1" applyBorder="1" applyAlignment="1">
      <alignment vertical="center" wrapText="1"/>
    </xf>
    <xf numFmtId="0" fontId="22" fillId="9" borderId="40" xfId="0" applyFont="1" applyFill="1" applyBorder="1" applyAlignment="1">
      <alignment horizontal="left" vertical="center" wrapText="1"/>
    </xf>
    <xf numFmtId="0" fontId="60" fillId="35" borderId="65" xfId="0" applyFont="1" applyFill="1" applyBorder="1" applyAlignment="1">
      <alignment vertical="center"/>
    </xf>
    <xf numFmtId="0" fontId="60" fillId="35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33" borderId="42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vertical="center"/>
    </xf>
    <xf numFmtId="0" fontId="22" fillId="33" borderId="43" xfId="0" applyFont="1" applyFill="1" applyBorder="1" applyAlignment="1">
      <alignment horizontal="left" vertical="center" wrapText="1"/>
    </xf>
    <xf numFmtId="0" fontId="22" fillId="33" borderId="43" xfId="0" applyFont="1" applyFill="1" applyBorder="1" applyAlignment="1">
      <alignment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 wrapText="1"/>
    </xf>
    <xf numFmtId="0" fontId="22" fillId="33" borderId="47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horizontal="center" vertical="center" wrapText="1"/>
    </xf>
    <xf numFmtId="0" fontId="22" fillId="9" borderId="40" xfId="0" applyFont="1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22" fillId="9" borderId="16" xfId="0" applyFont="1" applyFill="1" applyBorder="1" applyAlignment="1">
      <alignment horizontal="center" vertical="center" wrapText="1"/>
    </xf>
    <xf numFmtId="0" fontId="24" fillId="9" borderId="38" xfId="0" applyFont="1" applyFill="1" applyBorder="1" applyAlignment="1">
      <alignment horizontal="center" vertical="center" wrapText="1"/>
    </xf>
    <xf numFmtId="0" fontId="24" fillId="9" borderId="40" xfId="0" applyFont="1" applyFill="1" applyBorder="1" applyAlignment="1">
      <alignment horizontal="center" vertical="center" wrapText="1"/>
    </xf>
    <xf numFmtId="0" fontId="24" fillId="9" borderId="37" xfId="0" applyFont="1" applyFill="1" applyBorder="1" applyAlignment="1">
      <alignment horizontal="center" vertical="center" wrapText="1"/>
    </xf>
    <xf numFmtId="0" fontId="22" fillId="9" borderId="37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25" fillId="35" borderId="4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vertical="center" wrapText="1"/>
    </xf>
    <xf numFmtId="0" fontId="23" fillId="9" borderId="38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23" fillId="9" borderId="52" xfId="0" applyFont="1" applyFill="1" applyBorder="1" applyAlignment="1">
      <alignment horizontal="center" vertical="center" wrapText="1"/>
    </xf>
    <xf numFmtId="0" fontId="23" fillId="9" borderId="4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41" xfId="0" applyFont="1" applyFill="1" applyBorder="1" applyAlignment="1">
      <alignment horizontal="center" vertical="center" wrapText="1"/>
    </xf>
    <xf numFmtId="0" fontId="25" fillId="9" borderId="38" xfId="0" applyFont="1" applyFill="1" applyBorder="1" applyAlignment="1">
      <alignment horizontal="center" vertical="center" wrapText="1"/>
    </xf>
    <xf numFmtId="0" fontId="25" fillId="9" borderId="40" xfId="0" applyFont="1" applyFill="1" applyBorder="1" applyAlignment="1">
      <alignment horizontal="center" vertical="center" wrapText="1"/>
    </xf>
    <xf numFmtId="0" fontId="25" fillId="9" borderId="37" xfId="0" applyFont="1" applyFill="1" applyBorder="1" applyAlignment="1">
      <alignment horizontal="center" vertical="center" wrapText="1"/>
    </xf>
    <xf numFmtId="0" fontId="23" fillId="9" borderId="37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4" fillId="9" borderId="66" xfId="0" applyFont="1" applyFill="1" applyBorder="1" applyAlignment="1">
      <alignment horizontal="center" vertical="center" wrapText="1"/>
    </xf>
    <xf numFmtId="0" fontId="24" fillId="9" borderId="6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37" borderId="40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43" borderId="38" xfId="0" applyFont="1" applyFill="1" applyBorder="1" applyAlignment="1">
      <alignment horizontal="center" vertical="center" wrapText="1"/>
    </xf>
    <xf numFmtId="0" fontId="22" fillId="43" borderId="4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44" borderId="40" xfId="0" applyFont="1" applyFill="1" applyBorder="1" applyAlignment="1">
      <alignment horizontal="center" vertical="center" wrapText="1"/>
    </xf>
    <xf numFmtId="0" fontId="24" fillId="43" borderId="39" xfId="0" applyFont="1" applyFill="1" applyBorder="1" applyAlignment="1">
      <alignment horizontal="center" vertical="center" wrapText="1"/>
    </xf>
    <xf numFmtId="0" fontId="24" fillId="43" borderId="38" xfId="0" applyFont="1" applyFill="1" applyBorder="1" applyAlignment="1">
      <alignment horizontal="center" vertical="center" wrapText="1"/>
    </xf>
    <xf numFmtId="0" fontId="24" fillId="43" borderId="40" xfId="0" applyFont="1" applyFill="1" applyBorder="1" applyAlignment="1">
      <alignment horizontal="center" vertical="center" wrapText="1"/>
    </xf>
    <xf numFmtId="0" fontId="24" fillId="43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35" borderId="38" xfId="0" applyFont="1" applyFill="1" applyBorder="1" applyAlignment="1">
      <alignment vertical="center" wrapText="1"/>
    </xf>
    <xf numFmtId="0" fontId="22" fillId="35" borderId="40" xfId="0" applyFont="1" applyFill="1" applyBorder="1" applyAlignment="1">
      <alignment horizontal="center" vertical="center" wrapText="1"/>
    </xf>
    <xf numFmtId="0" fontId="22" fillId="35" borderId="39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5" fillId="33" borderId="57" xfId="0" applyFont="1" applyFill="1" applyBorder="1" applyAlignment="1">
      <alignment horizontal="center" vertical="center" wrapText="1"/>
    </xf>
    <xf numFmtId="0" fontId="25" fillId="33" borderId="58" xfId="0" applyFont="1" applyFill="1" applyBorder="1" applyAlignment="1">
      <alignment horizontal="center" vertical="center" wrapText="1"/>
    </xf>
    <xf numFmtId="0" fontId="25" fillId="33" borderId="5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/>
    </xf>
    <xf numFmtId="0" fontId="22" fillId="9" borderId="15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 wrapText="1"/>
    </xf>
    <xf numFmtId="0" fontId="24" fillId="8" borderId="40" xfId="0" applyFont="1" applyFill="1" applyBorder="1" applyAlignment="1">
      <alignment horizontal="center" vertical="center" wrapText="1"/>
    </xf>
    <xf numFmtId="0" fontId="24" fillId="8" borderId="37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23" fillId="8" borderId="39" xfId="0" applyFont="1" applyFill="1" applyBorder="1" applyAlignment="1">
      <alignment vertical="center"/>
    </xf>
    <xf numFmtId="0" fontId="23" fillId="35" borderId="38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2" fillId="9" borderId="65" xfId="0" applyFont="1" applyFill="1" applyBorder="1" applyAlignment="1">
      <alignment horizontal="center" vertical="center" wrapText="1"/>
    </xf>
    <xf numFmtId="0" fontId="22" fillId="9" borderId="52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center"/>
    </xf>
    <xf numFmtId="0" fontId="23" fillId="0" borderId="67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left" vertical="center"/>
    </xf>
    <xf numFmtId="0" fontId="23" fillId="43" borderId="40" xfId="0" applyFont="1" applyFill="1" applyBorder="1" applyAlignment="1">
      <alignment/>
    </xf>
    <xf numFmtId="0" fontId="22" fillId="33" borderId="48" xfId="0" applyFont="1" applyFill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4" borderId="60" xfId="0" applyFont="1" applyFill="1" applyBorder="1" applyAlignment="1">
      <alignment horizontal="center" vertical="center" wrapText="1"/>
    </xf>
    <xf numFmtId="0" fontId="24" fillId="35" borderId="62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vertical="center" wrapText="1"/>
    </xf>
    <xf numFmtId="0" fontId="22" fillId="35" borderId="18" xfId="0" applyFont="1" applyFill="1" applyBorder="1" applyAlignment="1">
      <alignment horizontal="left" vertical="center" wrapText="1"/>
    </xf>
    <xf numFmtId="0" fontId="61" fillId="35" borderId="40" xfId="0" applyFont="1" applyFill="1" applyBorder="1" applyAlignment="1">
      <alignment horizontal="center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15" fillId="33" borderId="71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4" fillId="33" borderId="60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textRotation="90" wrapText="1"/>
    </xf>
    <xf numFmtId="0" fontId="4" fillId="33" borderId="72" xfId="0" applyFont="1" applyFill="1" applyBorder="1" applyAlignment="1">
      <alignment horizontal="center" vertical="center" textRotation="90" wrapText="1"/>
    </xf>
    <xf numFmtId="0" fontId="4" fillId="33" borderId="51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4" fillId="34" borderId="73" xfId="0" applyFont="1" applyFill="1" applyBorder="1" applyAlignment="1">
      <alignment horizontal="center" vertical="center" textRotation="90" wrapText="1"/>
    </xf>
    <xf numFmtId="0" fontId="10" fillId="34" borderId="72" xfId="0" applyFont="1" applyFill="1" applyBorder="1" applyAlignment="1">
      <alignment horizontal="center" vertical="center" textRotation="90" wrapText="1"/>
    </xf>
    <xf numFmtId="0" fontId="10" fillId="34" borderId="51" xfId="0" applyFont="1" applyFill="1" applyBorder="1" applyAlignment="1">
      <alignment horizontal="center" vertical="center" textRotation="90" wrapText="1"/>
    </xf>
    <xf numFmtId="1" fontId="15" fillId="35" borderId="50" xfId="0" applyNumberFormat="1" applyFont="1" applyFill="1" applyBorder="1" applyAlignment="1">
      <alignment horizontal="center" vertical="center" wrapText="1"/>
    </xf>
    <xf numFmtId="1" fontId="15" fillId="35" borderId="64" xfId="0" applyNumberFormat="1" applyFont="1" applyFill="1" applyBorder="1" applyAlignment="1">
      <alignment horizontal="center" vertical="center" wrapText="1"/>
    </xf>
    <xf numFmtId="1" fontId="15" fillId="35" borderId="52" xfId="0" applyNumberFormat="1" applyFont="1" applyFill="1" applyBorder="1" applyAlignment="1">
      <alignment horizontal="center" vertical="center" wrapText="1"/>
    </xf>
    <xf numFmtId="1" fontId="15" fillId="35" borderId="80" xfId="0" applyNumberFormat="1" applyFont="1" applyFill="1" applyBorder="1" applyAlignment="1">
      <alignment horizontal="center" vertical="center" wrapText="1"/>
    </xf>
    <xf numFmtId="1" fontId="15" fillId="35" borderId="58" xfId="0" applyNumberFormat="1" applyFont="1" applyFill="1" applyBorder="1" applyAlignment="1">
      <alignment horizontal="center" vertical="center" wrapText="1"/>
    </xf>
    <xf numFmtId="1" fontId="15" fillId="35" borderId="81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8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textRotation="90" wrapText="1"/>
    </xf>
    <xf numFmtId="0" fontId="4" fillId="34" borderId="51" xfId="0" applyFont="1" applyFill="1" applyBorder="1" applyAlignment="1">
      <alignment horizontal="center" vertical="center" textRotation="90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9" fillId="33" borderId="7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1" fontId="4" fillId="35" borderId="50" xfId="0" applyNumberFormat="1" applyFont="1" applyFill="1" applyBorder="1" applyAlignment="1">
      <alignment horizontal="center" vertical="center" wrapText="1"/>
    </xf>
    <xf numFmtId="1" fontId="4" fillId="35" borderId="64" xfId="0" applyNumberFormat="1" applyFont="1" applyFill="1" applyBorder="1" applyAlignment="1">
      <alignment horizontal="center" vertical="center" wrapText="1"/>
    </xf>
    <xf numFmtId="1" fontId="4" fillId="35" borderId="52" xfId="0" applyNumberFormat="1" applyFont="1" applyFill="1" applyBorder="1" applyAlignment="1">
      <alignment horizontal="center" vertical="center" wrapText="1"/>
    </xf>
    <xf numFmtId="1" fontId="4" fillId="35" borderId="80" xfId="0" applyNumberFormat="1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1" fontId="4" fillId="35" borderId="58" xfId="0" applyNumberFormat="1" applyFont="1" applyFill="1" applyBorder="1" applyAlignment="1">
      <alignment horizontal="center" vertical="center" wrapText="1"/>
    </xf>
    <xf numFmtId="1" fontId="4" fillId="35" borderId="81" xfId="0" applyNumberFormat="1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33" borderId="42" xfId="0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left" vertical="center" wrapText="1"/>
    </xf>
    <xf numFmtId="0" fontId="22" fillId="33" borderId="43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73" xfId="0" applyFont="1" applyFill="1" applyBorder="1" applyAlignment="1">
      <alignment horizontal="center" vertical="center" wrapText="1"/>
    </xf>
    <xf numFmtId="0" fontId="24" fillId="33" borderId="72" xfId="0" applyFont="1" applyFill="1" applyBorder="1" applyAlignment="1">
      <alignment horizontal="center" vertical="center" wrapText="1"/>
    </xf>
    <xf numFmtId="0" fontId="24" fillId="33" borderId="51" xfId="0" applyFont="1" applyFill="1" applyBorder="1" applyAlignment="1">
      <alignment horizontal="center" vertical="center" wrapText="1"/>
    </xf>
    <xf numFmtId="0" fontId="22" fillId="33" borderId="56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textRotation="90" wrapText="1"/>
    </xf>
    <xf numFmtId="0" fontId="23" fillId="34" borderId="72" xfId="0" applyFont="1" applyFill="1" applyBorder="1" applyAlignment="1">
      <alignment horizontal="center" vertical="center" textRotation="90" wrapText="1"/>
    </xf>
    <xf numFmtId="0" fontId="23" fillId="34" borderId="51" xfId="0" applyFont="1" applyFill="1" applyBorder="1" applyAlignment="1">
      <alignment horizontal="center" vertical="center" textRotation="90" wrapText="1"/>
    </xf>
    <xf numFmtId="0" fontId="22" fillId="33" borderId="73" xfId="0" applyFont="1" applyFill="1" applyBorder="1" applyAlignment="1">
      <alignment horizontal="center" vertical="center" textRotation="90" wrapText="1"/>
    </xf>
    <xf numFmtId="0" fontId="22" fillId="33" borderId="72" xfId="0" applyFont="1" applyFill="1" applyBorder="1" applyAlignment="1">
      <alignment horizontal="center" vertical="center" textRotation="90" wrapText="1"/>
    </xf>
    <xf numFmtId="0" fontId="22" fillId="33" borderId="51" xfId="0" applyFont="1" applyFill="1" applyBorder="1" applyAlignment="1">
      <alignment horizontal="center" vertical="center" textRotation="90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82" xfId="0" applyFont="1" applyFill="1" applyBorder="1" applyAlignment="1">
      <alignment horizontal="center" vertical="center" wrapText="1"/>
    </xf>
    <xf numFmtId="0" fontId="22" fillId="33" borderId="77" xfId="0" applyFont="1" applyFill="1" applyBorder="1" applyAlignment="1">
      <alignment horizontal="center" vertical="center" wrapText="1"/>
    </xf>
    <xf numFmtId="0" fontId="22" fillId="33" borderId="78" xfId="0" applyFont="1" applyFill="1" applyBorder="1" applyAlignment="1">
      <alignment horizontal="center" vertical="center" wrapText="1"/>
    </xf>
    <xf numFmtId="0" fontId="22" fillId="33" borderId="79" xfId="0" applyFont="1" applyFill="1" applyBorder="1" applyAlignment="1">
      <alignment horizontal="center" vertical="center" wrapText="1"/>
    </xf>
    <xf numFmtId="1" fontId="23" fillId="35" borderId="50" xfId="0" applyNumberFormat="1" applyFont="1" applyFill="1" applyBorder="1" applyAlignment="1">
      <alignment horizontal="center" vertical="center" wrapText="1"/>
    </xf>
    <xf numFmtId="1" fontId="23" fillId="35" borderId="64" xfId="0" applyNumberFormat="1" applyFont="1" applyFill="1" applyBorder="1" applyAlignment="1">
      <alignment horizontal="center" vertical="center" wrapText="1"/>
    </xf>
    <xf numFmtId="1" fontId="23" fillId="35" borderId="52" xfId="0" applyNumberFormat="1" applyFont="1" applyFill="1" applyBorder="1" applyAlignment="1">
      <alignment horizontal="center" vertical="center" wrapText="1"/>
    </xf>
    <xf numFmtId="1" fontId="23" fillId="35" borderId="80" xfId="0" applyNumberFormat="1" applyFont="1" applyFill="1" applyBorder="1" applyAlignment="1">
      <alignment horizontal="center" vertical="center" wrapText="1"/>
    </xf>
    <xf numFmtId="0" fontId="22" fillId="33" borderId="57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49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33" borderId="72" xfId="0" applyFont="1" applyFill="1" applyBorder="1" applyAlignment="1">
      <alignment horizontal="center" vertical="center" wrapText="1"/>
    </xf>
    <xf numFmtId="0" fontId="22" fillId="33" borderId="51" xfId="0" applyFont="1" applyFill="1" applyBorder="1" applyAlignment="1">
      <alignment horizontal="center" vertical="center" wrapText="1"/>
    </xf>
    <xf numFmtId="1" fontId="23" fillId="35" borderId="58" xfId="0" applyNumberFormat="1" applyFont="1" applyFill="1" applyBorder="1" applyAlignment="1">
      <alignment horizontal="center" vertical="center" wrapText="1"/>
    </xf>
    <xf numFmtId="1" fontId="23" fillId="35" borderId="81" xfId="0" applyNumberFormat="1" applyFont="1" applyFill="1" applyBorder="1" applyAlignment="1">
      <alignment horizontal="center" vertical="center" wrapText="1"/>
    </xf>
    <xf numFmtId="0" fontId="22" fillId="33" borderId="74" xfId="0" applyFont="1" applyFill="1" applyBorder="1" applyAlignment="1">
      <alignment horizontal="center" vertical="center" wrapText="1"/>
    </xf>
    <xf numFmtId="0" fontId="22" fillId="33" borderId="75" xfId="0" applyFont="1" applyFill="1" applyBorder="1" applyAlignment="1">
      <alignment horizontal="center" vertical="center" wrapText="1"/>
    </xf>
    <xf numFmtId="0" fontId="22" fillId="33" borderId="76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7"/>
  <sheetViews>
    <sheetView tabSelected="1" zoomScale="90" zoomScaleNormal="90" zoomScalePageLayoutView="0" workbookViewId="0" topLeftCell="A10">
      <selection activeCell="AK23" sqref="AK23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5.375" style="1" customWidth="1"/>
    <col min="19" max="19" width="5.125" style="1" customWidth="1"/>
    <col min="20" max="21" width="4.125" style="1" bestFit="1" customWidth="1"/>
    <col min="22" max="22" width="5.87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5.875" style="1" customWidth="1"/>
    <col min="28" max="28" width="3.375" style="1" bestFit="1" customWidth="1"/>
    <col min="29" max="29" width="5.375" style="1" customWidth="1"/>
    <col min="30" max="30" width="3.875" style="1" customWidth="1"/>
    <col min="31" max="31" width="5.375" style="1" customWidth="1"/>
    <col min="32" max="32" width="3.875" style="1" customWidth="1"/>
    <col min="33" max="33" width="5.25390625" style="1" customWidth="1"/>
    <col min="34" max="34" width="7.125" style="1" customWidth="1"/>
    <col min="35" max="35" width="12.25390625" style="174" customWidth="1"/>
    <col min="36" max="36" width="13.75390625" style="174" customWidth="1"/>
    <col min="37" max="37" width="39.00390625" style="1" customWidth="1"/>
    <col min="38" max="16384" width="9.125" style="1" customWidth="1"/>
  </cols>
  <sheetData>
    <row r="1" spans="1:2" ht="30" customHeight="1">
      <c r="A1" s="516"/>
      <c r="B1" s="516"/>
    </row>
    <row r="2" spans="1:2" ht="15">
      <c r="A2" s="578" t="s">
        <v>50</v>
      </c>
      <c r="B2" s="578"/>
    </row>
    <row r="3" spans="1:37" ht="15" thickBot="1">
      <c r="A3" s="579" t="s">
        <v>32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175"/>
      <c r="AJ3" s="175"/>
      <c r="AK3" s="58"/>
    </row>
    <row r="4" spans="1:37" ht="43.5" customHeight="1" thickBot="1">
      <c r="A4" s="539" t="s">
        <v>162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176"/>
      <c r="AJ4" s="176"/>
      <c r="AK4" s="59"/>
    </row>
    <row r="5" spans="1:37" ht="14.25" customHeight="1" thickBot="1">
      <c r="A5" s="550" t="s">
        <v>23</v>
      </c>
      <c r="B5" s="529" t="s">
        <v>24</v>
      </c>
      <c r="C5" s="560" t="s">
        <v>7</v>
      </c>
      <c r="D5" s="561"/>
      <c r="E5" s="561"/>
      <c r="F5" s="561"/>
      <c r="G5" s="561"/>
      <c r="H5" s="561"/>
      <c r="I5" s="561"/>
      <c r="J5" s="561"/>
      <c r="K5" s="561"/>
      <c r="L5" s="581"/>
      <c r="M5" s="543" t="s">
        <v>10</v>
      </c>
      <c r="N5" s="544"/>
      <c r="O5" s="566" t="s">
        <v>49</v>
      </c>
      <c r="P5" s="547" t="s">
        <v>48</v>
      </c>
      <c r="Q5" s="560" t="s">
        <v>1</v>
      </c>
      <c r="R5" s="561"/>
      <c r="S5" s="561"/>
      <c r="T5" s="561"/>
      <c r="U5" s="561"/>
      <c r="V5" s="562"/>
      <c r="W5" s="560" t="s">
        <v>0</v>
      </c>
      <c r="X5" s="561"/>
      <c r="Y5" s="561"/>
      <c r="Z5" s="561"/>
      <c r="AA5" s="561"/>
      <c r="AB5" s="562"/>
      <c r="AC5" s="560" t="s">
        <v>31</v>
      </c>
      <c r="AD5" s="561"/>
      <c r="AE5" s="561"/>
      <c r="AF5" s="561"/>
      <c r="AG5" s="561"/>
      <c r="AH5" s="562"/>
      <c r="AI5" s="569" t="s">
        <v>51</v>
      </c>
      <c r="AJ5" s="570"/>
      <c r="AK5" s="553" t="s">
        <v>30</v>
      </c>
    </row>
    <row r="6" spans="1:37" ht="33" customHeight="1" thickBot="1">
      <c r="A6" s="551"/>
      <c r="B6" s="530"/>
      <c r="C6" s="534" t="s">
        <v>35</v>
      </c>
      <c r="D6" s="535"/>
      <c r="E6" s="535"/>
      <c r="F6" s="535"/>
      <c r="G6" s="535"/>
      <c r="H6" s="536"/>
      <c r="I6" s="534" t="s">
        <v>34</v>
      </c>
      <c r="J6" s="535"/>
      <c r="K6" s="535"/>
      <c r="L6" s="580"/>
      <c r="M6" s="545"/>
      <c r="N6" s="546"/>
      <c r="O6" s="567"/>
      <c r="P6" s="548"/>
      <c r="Q6" s="575"/>
      <c r="R6" s="576"/>
      <c r="S6" s="576"/>
      <c r="T6" s="576"/>
      <c r="U6" s="576"/>
      <c r="V6" s="577"/>
      <c r="W6" s="563"/>
      <c r="X6" s="564"/>
      <c r="Y6" s="564"/>
      <c r="Z6" s="564"/>
      <c r="AA6" s="564"/>
      <c r="AB6" s="565"/>
      <c r="AC6" s="563"/>
      <c r="AD6" s="564"/>
      <c r="AE6" s="564"/>
      <c r="AF6" s="564"/>
      <c r="AG6" s="564"/>
      <c r="AH6" s="565"/>
      <c r="AI6" s="571"/>
      <c r="AJ6" s="572"/>
      <c r="AK6" s="554"/>
    </row>
    <row r="7" spans="1:37" ht="12.75" customHeight="1" thickBot="1">
      <c r="A7" s="551"/>
      <c r="B7" s="530"/>
      <c r="C7" s="534" t="s">
        <v>4</v>
      </c>
      <c r="D7" s="535"/>
      <c r="E7" s="580"/>
      <c r="F7" s="534" t="s">
        <v>5</v>
      </c>
      <c r="G7" s="535"/>
      <c r="H7" s="536"/>
      <c r="I7" s="541" t="s">
        <v>36</v>
      </c>
      <c r="J7" s="541" t="s">
        <v>14</v>
      </c>
      <c r="K7" s="541" t="s">
        <v>15</v>
      </c>
      <c r="L7" s="541" t="s">
        <v>41</v>
      </c>
      <c r="M7" s="557" t="s">
        <v>13</v>
      </c>
      <c r="N7" s="558"/>
      <c r="O7" s="567"/>
      <c r="P7" s="548"/>
      <c r="Q7" s="563"/>
      <c r="R7" s="564"/>
      <c r="S7" s="564"/>
      <c r="T7" s="564"/>
      <c r="U7" s="564"/>
      <c r="V7" s="565"/>
      <c r="W7" s="557" t="s">
        <v>29</v>
      </c>
      <c r="X7" s="558"/>
      <c r="Y7" s="558"/>
      <c r="Z7" s="558"/>
      <c r="AA7" s="558"/>
      <c r="AB7" s="559"/>
      <c r="AC7" s="557" t="s">
        <v>29</v>
      </c>
      <c r="AD7" s="558"/>
      <c r="AE7" s="558"/>
      <c r="AF7" s="558"/>
      <c r="AG7" s="558"/>
      <c r="AH7" s="559"/>
      <c r="AI7" s="573" t="s">
        <v>52</v>
      </c>
      <c r="AJ7" s="573" t="s">
        <v>174</v>
      </c>
      <c r="AK7" s="555"/>
    </row>
    <row r="8" spans="1:37" ht="27.75" customHeight="1" thickBot="1">
      <c r="A8" s="552"/>
      <c r="B8" s="531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542"/>
      <c r="J8" s="542"/>
      <c r="K8" s="542"/>
      <c r="L8" s="582"/>
      <c r="M8" s="34" t="s">
        <v>4</v>
      </c>
      <c r="N8" s="63" t="s">
        <v>5</v>
      </c>
      <c r="O8" s="568"/>
      <c r="P8" s="549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574"/>
      <c r="AJ8" s="574"/>
      <c r="AK8" s="556"/>
    </row>
    <row r="9" spans="1:37" ht="31.5">
      <c r="A9" s="11">
        <v>1</v>
      </c>
      <c r="B9" s="130" t="s">
        <v>54</v>
      </c>
      <c r="C9" s="131">
        <v>2</v>
      </c>
      <c r="D9" s="131"/>
      <c r="E9" s="131"/>
      <c r="F9" s="131"/>
      <c r="G9" s="131"/>
      <c r="H9" s="131"/>
      <c r="I9" s="131">
        <v>2</v>
      </c>
      <c r="J9" s="131">
        <f>D9+G9</f>
        <v>0</v>
      </c>
      <c r="K9" s="131">
        <f>E9+H9</f>
        <v>0</v>
      </c>
      <c r="L9" s="131">
        <v>2</v>
      </c>
      <c r="M9" s="132" t="s">
        <v>69</v>
      </c>
      <c r="N9" s="132"/>
      <c r="O9" s="132">
        <v>40</v>
      </c>
      <c r="P9" s="132">
        <v>50</v>
      </c>
      <c r="Q9" s="133">
        <v>30</v>
      </c>
      <c r="R9" s="133">
        <f>X9+AD9</f>
        <v>10</v>
      </c>
      <c r="S9" s="133">
        <f>Y9+AE9</f>
        <v>0</v>
      </c>
      <c r="T9" s="133">
        <f>Z9+AF9</f>
        <v>0</v>
      </c>
      <c r="U9" s="133">
        <v>10</v>
      </c>
      <c r="V9" s="133">
        <f>AB9+AH9</f>
        <v>0</v>
      </c>
      <c r="W9" s="131">
        <v>30</v>
      </c>
      <c r="X9" s="131">
        <v>10</v>
      </c>
      <c r="Y9" s="131"/>
      <c r="Z9" s="131"/>
      <c r="AA9" s="131">
        <v>10</v>
      </c>
      <c r="AB9" s="131"/>
      <c r="AC9" s="131"/>
      <c r="AD9" s="131"/>
      <c r="AE9" s="131"/>
      <c r="AF9" s="131"/>
      <c r="AG9" s="131"/>
      <c r="AH9" s="131">
        <f aca="true" t="shared" si="0" ref="AH9:AH18">SUM(Q9:AG9)</f>
        <v>0</v>
      </c>
      <c r="AI9" s="129"/>
      <c r="AJ9" s="129"/>
      <c r="AK9" s="134" t="s">
        <v>165</v>
      </c>
    </row>
    <row r="10" spans="1:37" ht="15.75">
      <c r="A10" s="72">
        <v>2</v>
      </c>
      <c r="B10" s="130" t="s">
        <v>55</v>
      </c>
      <c r="C10" s="131">
        <v>2</v>
      </c>
      <c r="D10" s="131"/>
      <c r="E10" s="131"/>
      <c r="F10" s="131"/>
      <c r="G10" s="131"/>
      <c r="H10" s="131"/>
      <c r="I10" s="131">
        <v>2</v>
      </c>
      <c r="J10" s="131">
        <f aca="true" t="shared" si="1" ref="J10:K23">D10+G10</f>
        <v>0</v>
      </c>
      <c r="K10" s="131">
        <f t="shared" si="1"/>
        <v>0</v>
      </c>
      <c r="L10" s="131">
        <v>2</v>
      </c>
      <c r="M10" s="135" t="s">
        <v>69</v>
      </c>
      <c r="N10" s="132"/>
      <c r="O10" s="132">
        <v>30</v>
      </c>
      <c r="P10" s="132">
        <v>50</v>
      </c>
      <c r="Q10" s="133">
        <f>W10+AC10</f>
        <v>20</v>
      </c>
      <c r="R10" s="133">
        <v>10</v>
      </c>
      <c r="S10" s="133">
        <f aca="true" t="shared" si="2" ref="S10:T24">Y10+AE10</f>
        <v>0</v>
      </c>
      <c r="T10" s="133">
        <f t="shared" si="2"/>
        <v>0</v>
      </c>
      <c r="U10" s="133">
        <v>20</v>
      </c>
      <c r="V10" s="133">
        <f aca="true" t="shared" si="3" ref="V10:V23">AB10+AH10</f>
        <v>0</v>
      </c>
      <c r="W10" s="131">
        <v>20</v>
      </c>
      <c r="X10" s="131">
        <v>10</v>
      </c>
      <c r="Y10" s="131"/>
      <c r="Z10" s="131"/>
      <c r="AA10" s="131">
        <v>20</v>
      </c>
      <c r="AB10" s="131"/>
      <c r="AC10" s="131"/>
      <c r="AD10" s="131"/>
      <c r="AE10" s="131"/>
      <c r="AF10" s="131"/>
      <c r="AG10" s="131"/>
      <c r="AH10" s="131">
        <f t="shared" si="0"/>
        <v>0</v>
      </c>
      <c r="AI10" s="180"/>
      <c r="AJ10" s="180"/>
      <c r="AK10" s="130" t="s">
        <v>159</v>
      </c>
    </row>
    <row r="11" spans="1:37" ht="32.25" thickBot="1">
      <c r="A11" s="72">
        <v>3</v>
      </c>
      <c r="B11" s="136" t="s">
        <v>56</v>
      </c>
      <c r="C11" s="137"/>
      <c r="D11" s="137"/>
      <c r="E11" s="137"/>
      <c r="F11" s="137">
        <v>5</v>
      </c>
      <c r="G11" s="137"/>
      <c r="H11" s="137"/>
      <c r="I11" s="137">
        <v>5</v>
      </c>
      <c r="J11" s="137">
        <f t="shared" si="1"/>
        <v>0</v>
      </c>
      <c r="K11" s="137">
        <f t="shared" si="1"/>
        <v>0</v>
      </c>
      <c r="L11" s="137">
        <v>5</v>
      </c>
      <c r="M11" s="138"/>
      <c r="N11" s="138" t="s">
        <v>69</v>
      </c>
      <c r="O11" s="138">
        <v>80</v>
      </c>
      <c r="P11" s="138">
        <v>125</v>
      </c>
      <c r="Q11" s="139">
        <f>W11+AC11</f>
        <v>40</v>
      </c>
      <c r="R11" s="139">
        <f>X11+AD11</f>
        <v>10</v>
      </c>
      <c r="S11" s="139">
        <f>Y11+AE11</f>
        <v>30</v>
      </c>
      <c r="T11" s="139">
        <f>Z11+AF11</f>
        <v>0</v>
      </c>
      <c r="U11" s="139">
        <v>45</v>
      </c>
      <c r="V11" s="139">
        <f>AB11+AH11</f>
        <v>0</v>
      </c>
      <c r="W11" s="137"/>
      <c r="X11" s="137"/>
      <c r="Y11" s="137"/>
      <c r="Z11" s="137"/>
      <c r="AA11" s="137"/>
      <c r="AB11" s="137"/>
      <c r="AC11" s="137">
        <v>40</v>
      </c>
      <c r="AD11" s="137">
        <v>10</v>
      </c>
      <c r="AE11" s="137">
        <v>30</v>
      </c>
      <c r="AF11" s="137"/>
      <c r="AG11" s="137">
        <v>45</v>
      </c>
      <c r="AH11" s="137">
        <f t="shared" si="0"/>
        <v>0</v>
      </c>
      <c r="AI11" s="180"/>
      <c r="AJ11" s="180"/>
      <c r="AK11" s="140" t="s">
        <v>164</v>
      </c>
    </row>
    <row r="12" spans="1:37" ht="15.75">
      <c r="A12" s="11">
        <v>4</v>
      </c>
      <c r="B12" s="136" t="s">
        <v>57</v>
      </c>
      <c r="C12" s="137">
        <v>2</v>
      </c>
      <c r="D12" s="137"/>
      <c r="E12" s="137"/>
      <c r="F12" s="137"/>
      <c r="G12" s="137"/>
      <c r="H12" s="137"/>
      <c r="I12" s="137">
        <v>2</v>
      </c>
      <c r="J12" s="137">
        <f t="shared" si="1"/>
        <v>0</v>
      </c>
      <c r="K12" s="137">
        <f t="shared" si="1"/>
        <v>0</v>
      </c>
      <c r="L12" s="137">
        <f aca="true" t="shared" si="4" ref="L12:L18">SUM(I12:K12)</f>
        <v>2</v>
      </c>
      <c r="M12" s="138" t="s">
        <v>69</v>
      </c>
      <c r="N12" s="138"/>
      <c r="O12" s="138">
        <v>20</v>
      </c>
      <c r="P12" s="138">
        <v>40</v>
      </c>
      <c r="Q12" s="139">
        <f>W12+AC12</f>
        <v>10</v>
      </c>
      <c r="R12" s="139">
        <f>X12+AD12</f>
        <v>0</v>
      </c>
      <c r="S12" s="139">
        <v>10</v>
      </c>
      <c r="T12" s="139">
        <f>Z12+AF12</f>
        <v>0</v>
      </c>
      <c r="U12" s="139">
        <v>20</v>
      </c>
      <c r="V12" s="139">
        <f>AB12+AH12</f>
        <v>0</v>
      </c>
      <c r="W12" s="137">
        <v>10</v>
      </c>
      <c r="X12" s="137"/>
      <c r="Y12" s="137">
        <v>10</v>
      </c>
      <c r="Z12" s="137"/>
      <c r="AA12" s="137">
        <v>20</v>
      </c>
      <c r="AB12" s="137"/>
      <c r="AC12" s="137"/>
      <c r="AD12" s="137"/>
      <c r="AE12" s="137"/>
      <c r="AF12" s="137"/>
      <c r="AG12" s="137"/>
      <c r="AH12" s="137">
        <f t="shared" si="0"/>
        <v>0</v>
      </c>
      <c r="AI12" s="180"/>
      <c r="AJ12" s="180"/>
      <c r="AK12" s="140" t="s">
        <v>71</v>
      </c>
    </row>
    <row r="13" spans="1:37" ht="31.5">
      <c r="A13" s="72">
        <v>5</v>
      </c>
      <c r="B13" s="141" t="s">
        <v>58</v>
      </c>
      <c r="C13" s="142">
        <v>2</v>
      </c>
      <c r="D13" s="142"/>
      <c r="E13" s="142"/>
      <c r="F13" s="142"/>
      <c r="G13" s="142"/>
      <c r="H13" s="142"/>
      <c r="I13" s="142">
        <v>2</v>
      </c>
      <c r="J13" s="142">
        <f t="shared" si="1"/>
        <v>0</v>
      </c>
      <c r="K13" s="142">
        <f t="shared" si="1"/>
        <v>0</v>
      </c>
      <c r="L13" s="142">
        <v>2</v>
      </c>
      <c r="M13" s="143" t="s">
        <v>70</v>
      </c>
      <c r="N13" s="143"/>
      <c r="O13" s="143">
        <v>20</v>
      </c>
      <c r="P13" s="143">
        <v>40</v>
      </c>
      <c r="Q13" s="144">
        <v>10</v>
      </c>
      <c r="R13" s="144">
        <f>X13+AD13</f>
        <v>0</v>
      </c>
      <c r="S13" s="144">
        <v>10</v>
      </c>
      <c r="T13" s="144">
        <f t="shared" si="2"/>
        <v>0</v>
      </c>
      <c r="U13" s="144">
        <v>20</v>
      </c>
      <c r="V13" s="144">
        <f t="shared" si="3"/>
        <v>0</v>
      </c>
      <c r="W13" s="142">
        <v>10</v>
      </c>
      <c r="X13" s="142"/>
      <c r="Y13" s="142">
        <v>10</v>
      </c>
      <c r="Z13" s="142"/>
      <c r="AA13" s="142">
        <v>20</v>
      </c>
      <c r="AB13" s="142"/>
      <c r="AC13" s="142"/>
      <c r="AD13" s="142"/>
      <c r="AE13" s="142"/>
      <c r="AF13" s="142"/>
      <c r="AG13" s="142"/>
      <c r="AH13" s="142">
        <f t="shared" si="0"/>
        <v>0</v>
      </c>
      <c r="AI13" s="180">
        <v>10</v>
      </c>
      <c r="AJ13" s="180"/>
      <c r="AK13" s="145" t="s">
        <v>72</v>
      </c>
    </row>
    <row r="14" spans="1:37" ht="30" customHeight="1" thickBot="1">
      <c r="A14" s="72">
        <v>6</v>
      </c>
      <c r="B14" s="141" t="s">
        <v>187</v>
      </c>
      <c r="C14" s="142">
        <v>3</v>
      </c>
      <c r="D14" s="142"/>
      <c r="E14" s="142"/>
      <c r="F14" s="142"/>
      <c r="G14" s="142"/>
      <c r="H14" s="142"/>
      <c r="I14" s="142">
        <v>3</v>
      </c>
      <c r="J14" s="142">
        <f t="shared" si="1"/>
        <v>0</v>
      </c>
      <c r="K14" s="142">
        <f t="shared" si="1"/>
        <v>0</v>
      </c>
      <c r="L14" s="142">
        <f t="shared" si="4"/>
        <v>3</v>
      </c>
      <c r="M14" s="143" t="s">
        <v>69</v>
      </c>
      <c r="N14" s="143"/>
      <c r="O14" s="143">
        <v>60</v>
      </c>
      <c r="P14" s="143">
        <v>80</v>
      </c>
      <c r="Q14" s="144">
        <v>20</v>
      </c>
      <c r="R14" s="144">
        <v>10</v>
      </c>
      <c r="S14" s="144">
        <v>30</v>
      </c>
      <c r="T14" s="144">
        <f t="shared" si="2"/>
        <v>0</v>
      </c>
      <c r="U14" s="144">
        <v>20</v>
      </c>
      <c r="V14" s="144">
        <f t="shared" si="3"/>
        <v>0</v>
      </c>
      <c r="W14" s="142">
        <v>20</v>
      </c>
      <c r="X14" s="142">
        <v>10</v>
      </c>
      <c r="Y14" s="142">
        <v>30</v>
      </c>
      <c r="Z14" s="142"/>
      <c r="AA14" s="142">
        <v>20</v>
      </c>
      <c r="AB14" s="142"/>
      <c r="AC14" s="142"/>
      <c r="AD14" s="142"/>
      <c r="AE14" s="142"/>
      <c r="AF14" s="142"/>
      <c r="AG14" s="142"/>
      <c r="AH14" s="142">
        <f t="shared" si="0"/>
        <v>0</v>
      </c>
      <c r="AI14" s="180">
        <v>30</v>
      </c>
      <c r="AJ14" s="180"/>
      <c r="AK14" s="146" t="s">
        <v>73</v>
      </c>
    </row>
    <row r="15" spans="1:37" ht="31.5">
      <c r="A15" s="11">
        <v>7</v>
      </c>
      <c r="B15" s="147" t="s">
        <v>59</v>
      </c>
      <c r="C15" s="142">
        <v>5</v>
      </c>
      <c r="D15" s="142"/>
      <c r="E15" s="142"/>
      <c r="F15" s="142">
        <v>5</v>
      </c>
      <c r="G15" s="142"/>
      <c r="H15" s="142"/>
      <c r="I15" s="142">
        <f aca="true" t="shared" si="5" ref="I15:I22">C15+F15</f>
        <v>10</v>
      </c>
      <c r="J15" s="142">
        <f t="shared" si="1"/>
        <v>0</v>
      </c>
      <c r="K15" s="142">
        <f t="shared" si="1"/>
        <v>0</v>
      </c>
      <c r="L15" s="142">
        <f t="shared" si="4"/>
        <v>10</v>
      </c>
      <c r="M15" s="143"/>
      <c r="N15" s="143" t="s">
        <v>69</v>
      </c>
      <c r="O15" s="143">
        <v>180</v>
      </c>
      <c r="P15" s="143">
        <v>250</v>
      </c>
      <c r="Q15" s="144">
        <v>40</v>
      </c>
      <c r="R15" s="144">
        <f>X15+AD15</f>
        <v>0</v>
      </c>
      <c r="S15" s="142">
        <v>100</v>
      </c>
      <c r="T15" s="142">
        <v>40</v>
      </c>
      <c r="U15" s="142">
        <v>70</v>
      </c>
      <c r="V15" s="142">
        <f t="shared" si="3"/>
        <v>0</v>
      </c>
      <c r="W15" s="142">
        <v>20</v>
      </c>
      <c r="X15" s="142"/>
      <c r="Y15" s="142">
        <v>40</v>
      </c>
      <c r="Z15" s="142">
        <v>0</v>
      </c>
      <c r="AA15" s="142">
        <v>40</v>
      </c>
      <c r="AB15" s="142"/>
      <c r="AC15" s="142">
        <v>20</v>
      </c>
      <c r="AD15" s="142"/>
      <c r="AE15" s="142">
        <v>60</v>
      </c>
      <c r="AF15" s="142">
        <v>40</v>
      </c>
      <c r="AG15" s="142">
        <v>30</v>
      </c>
      <c r="AH15" s="142">
        <f t="shared" si="0"/>
        <v>0</v>
      </c>
      <c r="AI15" s="515">
        <v>100</v>
      </c>
      <c r="AJ15" s="515">
        <v>9</v>
      </c>
      <c r="AK15" s="145" t="s">
        <v>74</v>
      </c>
    </row>
    <row r="16" spans="1:37" ht="15.75">
      <c r="A16" s="72">
        <v>8</v>
      </c>
      <c r="B16" s="148" t="s">
        <v>154</v>
      </c>
      <c r="C16" s="149">
        <v>3</v>
      </c>
      <c r="D16" s="131"/>
      <c r="E16" s="131"/>
      <c r="F16" s="131">
        <v>3</v>
      </c>
      <c r="G16" s="131"/>
      <c r="H16" s="131"/>
      <c r="I16" s="131">
        <f t="shared" si="5"/>
        <v>6</v>
      </c>
      <c r="J16" s="131">
        <f t="shared" si="1"/>
        <v>0</v>
      </c>
      <c r="K16" s="131">
        <f t="shared" si="1"/>
        <v>0</v>
      </c>
      <c r="L16" s="131">
        <f t="shared" si="4"/>
        <v>6</v>
      </c>
      <c r="M16" s="132"/>
      <c r="N16" s="132" t="s">
        <v>69</v>
      </c>
      <c r="O16" s="132">
        <f>SUM(Q16:T16)</f>
        <v>60</v>
      </c>
      <c r="P16" s="132">
        <v>150</v>
      </c>
      <c r="Q16" s="133">
        <f>W16+AC16</f>
        <v>0</v>
      </c>
      <c r="R16" s="133">
        <f>X16+AD16</f>
        <v>0</v>
      </c>
      <c r="S16" s="133">
        <f t="shared" si="2"/>
        <v>60</v>
      </c>
      <c r="T16" s="133">
        <f t="shared" si="2"/>
        <v>0</v>
      </c>
      <c r="U16" s="133">
        <v>90</v>
      </c>
      <c r="V16" s="133">
        <f t="shared" si="3"/>
        <v>0</v>
      </c>
      <c r="W16" s="131"/>
      <c r="X16" s="131"/>
      <c r="Y16" s="131">
        <v>30</v>
      </c>
      <c r="Z16" s="131"/>
      <c r="AA16" s="131">
        <v>45</v>
      </c>
      <c r="AB16" s="131"/>
      <c r="AC16" s="131"/>
      <c r="AD16" s="131"/>
      <c r="AE16" s="131">
        <v>30</v>
      </c>
      <c r="AF16" s="131"/>
      <c r="AG16" s="131">
        <v>45</v>
      </c>
      <c r="AH16" s="131">
        <f t="shared" si="0"/>
        <v>0</v>
      </c>
      <c r="AI16" s="180"/>
      <c r="AJ16" s="180"/>
      <c r="AK16" s="150" t="s">
        <v>75</v>
      </c>
    </row>
    <row r="17" spans="1:37" ht="16.5" thickBot="1">
      <c r="A17" s="72">
        <v>9</v>
      </c>
      <c r="B17" s="151" t="s">
        <v>60</v>
      </c>
      <c r="C17" s="152"/>
      <c r="D17" s="153"/>
      <c r="E17" s="153"/>
      <c r="F17" s="153"/>
      <c r="G17" s="153"/>
      <c r="H17" s="153"/>
      <c r="I17" s="153">
        <f t="shared" si="5"/>
        <v>0</v>
      </c>
      <c r="J17" s="153">
        <f t="shared" si="1"/>
        <v>0</v>
      </c>
      <c r="K17" s="153">
        <f t="shared" si="1"/>
        <v>0</v>
      </c>
      <c r="L17" s="153">
        <f t="shared" si="4"/>
        <v>0</v>
      </c>
      <c r="M17" s="154"/>
      <c r="N17" s="154" t="s">
        <v>70</v>
      </c>
      <c r="O17" s="154">
        <v>60</v>
      </c>
      <c r="P17" s="154">
        <v>60</v>
      </c>
      <c r="Q17" s="155">
        <f>W17+AC17</f>
        <v>0</v>
      </c>
      <c r="R17" s="155">
        <f>X17+AD17</f>
        <v>0</v>
      </c>
      <c r="S17" s="155">
        <f t="shared" si="2"/>
        <v>60</v>
      </c>
      <c r="T17" s="155">
        <f t="shared" si="2"/>
        <v>0</v>
      </c>
      <c r="U17" s="155">
        <f>AA17+AG17</f>
        <v>0</v>
      </c>
      <c r="V17" s="155">
        <f t="shared" si="3"/>
        <v>0</v>
      </c>
      <c r="W17" s="153"/>
      <c r="X17" s="153"/>
      <c r="Y17" s="153">
        <v>30</v>
      </c>
      <c r="Z17" s="153"/>
      <c r="AA17" s="153"/>
      <c r="AB17" s="153"/>
      <c r="AC17" s="153"/>
      <c r="AD17" s="153"/>
      <c r="AE17" s="153">
        <v>30</v>
      </c>
      <c r="AF17" s="153"/>
      <c r="AG17" s="153"/>
      <c r="AH17" s="153">
        <f t="shared" si="0"/>
        <v>0</v>
      </c>
      <c r="AI17" s="180"/>
      <c r="AJ17" s="180"/>
      <c r="AK17" s="156" t="s">
        <v>76</v>
      </c>
    </row>
    <row r="18" spans="1:37" ht="31.5">
      <c r="A18" s="11">
        <v>10</v>
      </c>
      <c r="B18" s="141" t="s">
        <v>188</v>
      </c>
      <c r="C18" s="142">
        <v>1</v>
      </c>
      <c r="D18" s="142"/>
      <c r="E18" s="142"/>
      <c r="F18" s="142"/>
      <c r="G18" s="142"/>
      <c r="H18" s="142"/>
      <c r="I18" s="142">
        <f t="shared" si="5"/>
        <v>1</v>
      </c>
      <c r="J18" s="142">
        <f t="shared" si="1"/>
        <v>0</v>
      </c>
      <c r="K18" s="142">
        <f t="shared" si="1"/>
        <v>0</v>
      </c>
      <c r="L18" s="142">
        <f t="shared" si="4"/>
        <v>1</v>
      </c>
      <c r="M18" s="143" t="s">
        <v>70</v>
      </c>
      <c r="N18" s="143"/>
      <c r="O18" s="143">
        <v>20</v>
      </c>
      <c r="P18" s="143">
        <v>25</v>
      </c>
      <c r="Q18" s="142">
        <v>0</v>
      </c>
      <c r="R18" s="142">
        <f>X18+AD18</f>
        <v>10</v>
      </c>
      <c r="S18" s="142">
        <f t="shared" si="2"/>
        <v>10</v>
      </c>
      <c r="T18" s="142"/>
      <c r="U18" s="142">
        <v>5</v>
      </c>
      <c r="V18" s="142">
        <f t="shared" si="3"/>
        <v>0</v>
      </c>
      <c r="W18" s="142">
        <v>0</v>
      </c>
      <c r="X18" s="142">
        <v>10</v>
      </c>
      <c r="Y18" s="142">
        <v>10</v>
      </c>
      <c r="Z18" s="142"/>
      <c r="AA18" s="142">
        <v>5</v>
      </c>
      <c r="AB18" s="142"/>
      <c r="AC18" s="142"/>
      <c r="AD18" s="142"/>
      <c r="AE18" s="142"/>
      <c r="AF18" s="142"/>
      <c r="AG18" s="142"/>
      <c r="AH18" s="142">
        <f t="shared" si="0"/>
        <v>0</v>
      </c>
      <c r="AI18" s="180"/>
      <c r="AJ18" s="180"/>
      <c r="AK18" s="146" t="s">
        <v>77</v>
      </c>
    </row>
    <row r="19" spans="1:37" ht="31.5">
      <c r="A19" s="72">
        <v>11</v>
      </c>
      <c r="B19" s="130" t="s">
        <v>61</v>
      </c>
      <c r="C19" s="131"/>
      <c r="D19" s="131"/>
      <c r="E19" s="131"/>
      <c r="F19" s="131">
        <v>2</v>
      </c>
      <c r="G19" s="131"/>
      <c r="H19" s="131"/>
      <c r="I19" s="131">
        <v>2</v>
      </c>
      <c r="J19" s="131">
        <f t="shared" si="1"/>
        <v>0</v>
      </c>
      <c r="K19" s="131">
        <f>E19+H19</f>
        <v>0</v>
      </c>
      <c r="L19" s="131">
        <v>2</v>
      </c>
      <c r="M19" s="132"/>
      <c r="N19" s="132" t="s">
        <v>70</v>
      </c>
      <c r="O19" s="132">
        <v>25</v>
      </c>
      <c r="P19" s="132">
        <v>50</v>
      </c>
      <c r="Q19" s="133">
        <v>10</v>
      </c>
      <c r="R19" s="133">
        <v>15</v>
      </c>
      <c r="S19" s="133">
        <f t="shared" si="2"/>
        <v>0</v>
      </c>
      <c r="T19" s="133">
        <f t="shared" si="2"/>
        <v>0</v>
      </c>
      <c r="U19" s="133">
        <v>25</v>
      </c>
      <c r="V19" s="133">
        <f t="shared" si="3"/>
        <v>0</v>
      </c>
      <c r="W19" s="131"/>
      <c r="X19" s="131"/>
      <c r="Y19" s="131"/>
      <c r="Z19" s="131"/>
      <c r="AA19" s="131"/>
      <c r="AB19" s="131"/>
      <c r="AC19" s="131">
        <v>10</v>
      </c>
      <c r="AD19" s="131">
        <v>15</v>
      </c>
      <c r="AE19" s="131"/>
      <c r="AF19" s="131"/>
      <c r="AG19" s="131">
        <v>25</v>
      </c>
      <c r="AH19" s="131">
        <v>0</v>
      </c>
      <c r="AI19" s="180"/>
      <c r="AJ19" s="180"/>
      <c r="AK19" s="150" t="s">
        <v>159</v>
      </c>
    </row>
    <row r="20" spans="1:37" ht="16.5" thickBot="1">
      <c r="A20" s="72">
        <v>12</v>
      </c>
      <c r="B20" s="136" t="s">
        <v>62</v>
      </c>
      <c r="C20" s="137">
        <v>2</v>
      </c>
      <c r="D20" s="137"/>
      <c r="E20" s="137"/>
      <c r="F20" s="137"/>
      <c r="G20" s="137"/>
      <c r="H20" s="137"/>
      <c r="I20" s="137">
        <f t="shared" si="5"/>
        <v>2</v>
      </c>
      <c r="J20" s="137">
        <f t="shared" si="1"/>
        <v>0</v>
      </c>
      <c r="K20" s="137">
        <f>E20+H20</f>
        <v>0</v>
      </c>
      <c r="L20" s="137">
        <f aca="true" t="shared" si="6" ref="L20:L25">SUM(I20:K20)</f>
        <v>2</v>
      </c>
      <c r="M20" s="138" t="s">
        <v>70</v>
      </c>
      <c r="N20" s="138"/>
      <c r="O20" s="138">
        <v>25</v>
      </c>
      <c r="P20" s="138">
        <v>50</v>
      </c>
      <c r="Q20" s="139">
        <v>15</v>
      </c>
      <c r="R20" s="139">
        <f>X20+AD20</f>
        <v>0</v>
      </c>
      <c r="S20" s="139">
        <f t="shared" si="2"/>
        <v>10</v>
      </c>
      <c r="T20" s="139">
        <f t="shared" si="2"/>
        <v>0</v>
      </c>
      <c r="U20" s="139">
        <v>25</v>
      </c>
      <c r="V20" s="139">
        <f t="shared" si="3"/>
        <v>0</v>
      </c>
      <c r="W20" s="137">
        <v>15</v>
      </c>
      <c r="X20" s="137"/>
      <c r="Y20" s="137">
        <v>10</v>
      </c>
      <c r="Z20" s="137"/>
      <c r="AA20" s="137">
        <v>25</v>
      </c>
      <c r="AB20" s="137"/>
      <c r="AC20" s="137"/>
      <c r="AD20" s="137"/>
      <c r="AE20" s="137"/>
      <c r="AF20" s="137"/>
      <c r="AG20" s="137"/>
      <c r="AH20" s="137">
        <v>0</v>
      </c>
      <c r="AI20" s="180"/>
      <c r="AJ20" s="180"/>
      <c r="AK20" s="140" t="s">
        <v>78</v>
      </c>
    </row>
    <row r="21" spans="1:37" ht="15.75">
      <c r="A21" s="11">
        <v>13</v>
      </c>
      <c r="B21" s="148" t="s">
        <v>63</v>
      </c>
      <c r="C21" s="131">
        <v>2</v>
      </c>
      <c r="D21" s="131"/>
      <c r="E21" s="131"/>
      <c r="F21" s="131"/>
      <c r="G21" s="131"/>
      <c r="H21" s="131"/>
      <c r="I21" s="131">
        <f t="shared" si="5"/>
        <v>2</v>
      </c>
      <c r="J21" s="131">
        <f t="shared" si="1"/>
        <v>0</v>
      </c>
      <c r="K21" s="131">
        <f>E21+H21</f>
        <v>0</v>
      </c>
      <c r="L21" s="131">
        <f t="shared" si="6"/>
        <v>2</v>
      </c>
      <c r="M21" s="132" t="s">
        <v>69</v>
      </c>
      <c r="N21" s="132"/>
      <c r="O21" s="132">
        <v>30</v>
      </c>
      <c r="P21" s="132">
        <v>50</v>
      </c>
      <c r="Q21" s="133">
        <v>20</v>
      </c>
      <c r="R21" s="133">
        <v>10</v>
      </c>
      <c r="S21" s="133"/>
      <c r="T21" s="133">
        <f t="shared" si="2"/>
        <v>0</v>
      </c>
      <c r="U21" s="133">
        <v>20</v>
      </c>
      <c r="V21" s="133">
        <f t="shared" si="3"/>
        <v>0</v>
      </c>
      <c r="W21" s="131">
        <v>20</v>
      </c>
      <c r="X21" s="131">
        <v>10</v>
      </c>
      <c r="Y21" s="131"/>
      <c r="Z21" s="131"/>
      <c r="AA21" s="131">
        <v>20</v>
      </c>
      <c r="AB21" s="131"/>
      <c r="AC21" s="131"/>
      <c r="AD21" s="131"/>
      <c r="AE21" s="131"/>
      <c r="AF21" s="131"/>
      <c r="AG21" s="131"/>
      <c r="AH21" s="131">
        <v>0</v>
      </c>
      <c r="AI21" s="180"/>
      <c r="AJ21" s="180"/>
      <c r="AK21" s="130" t="s">
        <v>79</v>
      </c>
    </row>
    <row r="22" spans="1:37" ht="47.25">
      <c r="A22" s="72">
        <v>14</v>
      </c>
      <c r="B22" s="136" t="s">
        <v>64</v>
      </c>
      <c r="C22" s="137">
        <v>2</v>
      </c>
      <c r="D22" s="137"/>
      <c r="E22" s="137"/>
      <c r="F22" s="137"/>
      <c r="G22" s="137"/>
      <c r="H22" s="137"/>
      <c r="I22" s="137">
        <f t="shared" si="5"/>
        <v>2</v>
      </c>
      <c r="J22" s="137">
        <f t="shared" si="1"/>
        <v>0</v>
      </c>
      <c r="K22" s="137">
        <f>E22+H22</f>
        <v>0</v>
      </c>
      <c r="L22" s="137">
        <f t="shared" si="6"/>
        <v>2</v>
      </c>
      <c r="M22" s="138" t="s">
        <v>70</v>
      </c>
      <c r="N22" s="138"/>
      <c r="O22" s="138">
        <v>30</v>
      </c>
      <c r="P22" s="138">
        <v>50</v>
      </c>
      <c r="Q22" s="139">
        <f>W22+AC22</f>
        <v>10</v>
      </c>
      <c r="R22" s="139">
        <f>X22+AD22</f>
        <v>10</v>
      </c>
      <c r="S22" s="139">
        <f>Y22+AE22</f>
        <v>10</v>
      </c>
      <c r="T22" s="139">
        <f t="shared" si="2"/>
        <v>0</v>
      </c>
      <c r="U22" s="139">
        <v>20</v>
      </c>
      <c r="V22" s="139">
        <f t="shared" si="3"/>
        <v>0</v>
      </c>
      <c r="W22" s="137">
        <v>10</v>
      </c>
      <c r="X22" s="137">
        <v>10</v>
      </c>
      <c r="Y22" s="137">
        <v>10</v>
      </c>
      <c r="Z22" s="137"/>
      <c r="AA22" s="137">
        <v>20</v>
      </c>
      <c r="AB22" s="137"/>
      <c r="AC22" s="137"/>
      <c r="AD22" s="137"/>
      <c r="AE22" s="137"/>
      <c r="AF22" s="137"/>
      <c r="AG22" s="137"/>
      <c r="AH22" s="137">
        <v>0</v>
      </c>
      <c r="AI22" s="180"/>
      <c r="AJ22" s="180"/>
      <c r="AK22" s="140" t="s">
        <v>166</v>
      </c>
    </row>
    <row r="23" spans="1:37" ht="63" customHeight="1" thickBot="1">
      <c r="A23" s="72">
        <v>15</v>
      </c>
      <c r="B23" s="157" t="s">
        <v>163</v>
      </c>
      <c r="C23" s="158"/>
      <c r="D23" s="137"/>
      <c r="E23" s="137"/>
      <c r="F23" s="137">
        <v>1</v>
      </c>
      <c r="G23" s="137"/>
      <c r="H23" s="137"/>
      <c r="I23" s="137">
        <v>1</v>
      </c>
      <c r="J23" s="137">
        <f t="shared" si="1"/>
        <v>0</v>
      </c>
      <c r="K23" s="137">
        <f>E23+H23</f>
        <v>0</v>
      </c>
      <c r="L23" s="137">
        <f t="shared" si="6"/>
        <v>1</v>
      </c>
      <c r="M23" s="138" t="s">
        <v>70</v>
      </c>
      <c r="N23" s="138"/>
      <c r="O23" s="138">
        <v>25</v>
      </c>
      <c r="P23" s="138">
        <v>35</v>
      </c>
      <c r="Q23" s="139"/>
      <c r="R23" s="139">
        <f>X23+AD23</f>
        <v>0</v>
      </c>
      <c r="S23" s="139">
        <v>25</v>
      </c>
      <c r="T23" s="139">
        <f t="shared" si="2"/>
        <v>0</v>
      </c>
      <c r="U23" s="139">
        <v>10</v>
      </c>
      <c r="V23" s="139">
        <f t="shared" si="3"/>
        <v>0</v>
      </c>
      <c r="W23" s="137"/>
      <c r="X23" s="137"/>
      <c r="Y23" s="137"/>
      <c r="Z23" s="137"/>
      <c r="AA23" s="137"/>
      <c r="AB23" s="137"/>
      <c r="AC23" s="137"/>
      <c r="AD23" s="137"/>
      <c r="AE23" s="137">
        <v>25</v>
      </c>
      <c r="AF23" s="137"/>
      <c r="AG23" s="137">
        <v>10</v>
      </c>
      <c r="AH23" s="137">
        <v>0</v>
      </c>
      <c r="AI23" s="180"/>
      <c r="AJ23" s="180"/>
      <c r="AK23" s="157" t="s">
        <v>190</v>
      </c>
    </row>
    <row r="24" spans="1:37" ht="15.75">
      <c r="A24" s="11">
        <v>16</v>
      </c>
      <c r="B24" s="130" t="s">
        <v>65</v>
      </c>
      <c r="C24" s="131">
        <v>1</v>
      </c>
      <c r="D24" s="131"/>
      <c r="E24" s="131"/>
      <c r="F24" s="131"/>
      <c r="G24" s="131"/>
      <c r="H24" s="131"/>
      <c r="I24" s="131">
        <f>C24+F24</f>
        <v>1</v>
      </c>
      <c r="J24" s="131"/>
      <c r="K24" s="131"/>
      <c r="L24" s="131">
        <f t="shared" si="6"/>
        <v>1</v>
      </c>
      <c r="M24" s="135" t="s">
        <v>70</v>
      </c>
      <c r="N24" s="132"/>
      <c r="O24" s="132">
        <v>20</v>
      </c>
      <c r="P24" s="132">
        <v>25</v>
      </c>
      <c r="Q24" s="133">
        <v>10</v>
      </c>
      <c r="R24" s="133">
        <v>10</v>
      </c>
      <c r="S24" s="133">
        <v>0</v>
      </c>
      <c r="T24" s="133">
        <f t="shared" si="2"/>
        <v>0</v>
      </c>
      <c r="U24" s="133">
        <v>5</v>
      </c>
      <c r="V24" s="133">
        <f>AB24+AH24</f>
        <v>0</v>
      </c>
      <c r="W24" s="131">
        <v>10</v>
      </c>
      <c r="X24" s="131">
        <v>10</v>
      </c>
      <c r="Y24" s="159">
        <v>0</v>
      </c>
      <c r="Z24" s="131"/>
      <c r="AA24" s="131">
        <v>5</v>
      </c>
      <c r="AB24" s="131"/>
      <c r="AC24" s="131"/>
      <c r="AD24" s="131"/>
      <c r="AE24" s="131"/>
      <c r="AF24" s="131"/>
      <c r="AG24" s="131"/>
      <c r="AH24" s="131">
        <f>SUM(Q24:AG24)</f>
        <v>0</v>
      </c>
      <c r="AI24" s="180"/>
      <c r="AJ24" s="180"/>
      <c r="AK24" s="130" t="s">
        <v>79</v>
      </c>
    </row>
    <row r="25" spans="1:37" ht="31.5">
      <c r="A25" s="72">
        <v>17</v>
      </c>
      <c r="B25" s="145" t="s">
        <v>189</v>
      </c>
      <c r="C25" s="142"/>
      <c r="D25" s="142"/>
      <c r="E25" s="142"/>
      <c r="F25" s="142">
        <v>2</v>
      </c>
      <c r="G25" s="142"/>
      <c r="H25" s="142"/>
      <c r="I25" s="142">
        <f>C25+F25</f>
        <v>2</v>
      </c>
      <c r="J25" s="142">
        <f>D25+G25</f>
        <v>0</v>
      </c>
      <c r="K25" s="142">
        <f>E25+H25</f>
        <v>0</v>
      </c>
      <c r="L25" s="142">
        <f t="shared" si="6"/>
        <v>2</v>
      </c>
      <c r="M25" s="143"/>
      <c r="N25" s="143" t="s">
        <v>70</v>
      </c>
      <c r="O25" s="143">
        <v>25</v>
      </c>
      <c r="P25" s="143">
        <v>50</v>
      </c>
      <c r="Q25" s="144">
        <v>10</v>
      </c>
      <c r="R25" s="144">
        <f>X25+AD25</f>
        <v>0</v>
      </c>
      <c r="S25" s="144">
        <v>15</v>
      </c>
      <c r="T25" s="144"/>
      <c r="U25" s="144">
        <v>25</v>
      </c>
      <c r="V25" s="144">
        <f>AB25+AH25</f>
        <v>0</v>
      </c>
      <c r="W25" s="142"/>
      <c r="X25" s="142"/>
      <c r="Y25" s="142"/>
      <c r="Z25" s="142"/>
      <c r="AA25" s="142"/>
      <c r="AB25" s="142"/>
      <c r="AC25" s="142">
        <v>10</v>
      </c>
      <c r="AD25" s="142"/>
      <c r="AE25" s="142">
        <v>15</v>
      </c>
      <c r="AF25" s="142"/>
      <c r="AG25" s="142">
        <v>25</v>
      </c>
      <c r="AH25" s="142">
        <v>0</v>
      </c>
      <c r="AI25" s="180">
        <v>15</v>
      </c>
      <c r="AJ25" s="180">
        <v>10</v>
      </c>
      <c r="AK25" s="145" t="s">
        <v>72</v>
      </c>
    </row>
    <row r="26" spans="1:37" ht="32.25" thickBot="1">
      <c r="A26" s="72">
        <v>18</v>
      </c>
      <c r="B26" s="141" t="s">
        <v>66</v>
      </c>
      <c r="C26" s="142">
        <v>2</v>
      </c>
      <c r="D26" s="142"/>
      <c r="E26" s="142"/>
      <c r="F26" s="142">
        <v>2</v>
      </c>
      <c r="G26" s="142"/>
      <c r="H26" s="142"/>
      <c r="I26" s="142">
        <v>4</v>
      </c>
      <c r="J26" s="142"/>
      <c r="K26" s="142"/>
      <c r="L26" s="142">
        <v>4</v>
      </c>
      <c r="M26" s="143"/>
      <c r="N26" s="143" t="s">
        <v>69</v>
      </c>
      <c r="O26" s="143">
        <v>60</v>
      </c>
      <c r="P26" s="143">
        <v>100</v>
      </c>
      <c r="Q26" s="144">
        <v>10</v>
      </c>
      <c r="R26" s="144"/>
      <c r="S26" s="144">
        <v>50</v>
      </c>
      <c r="T26" s="144">
        <v>0</v>
      </c>
      <c r="U26" s="144">
        <v>40</v>
      </c>
      <c r="V26" s="144">
        <v>0</v>
      </c>
      <c r="W26" s="142">
        <v>10</v>
      </c>
      <c r="X26" s="142"/>
      <c r="Y26" s="142">
        <v>20</v>
      </c>
      <c r="Z26" s="142"/>
      <c r="AA26" s="142">
        <v>20</v>
      </c>
      <c r="AB26" s="142"/>
      <c r="AC26" s="142"/>
      <c r="AD26" s="142"/>
      <c r="AE26" s="142">
        <v>30</v>
      </c>
      <c r="AF26" s="142"/>
      <c r="AG26" s="142">
        <v>20</v>
      </c>
      <c r="AH26" s="142"/>
      <c r="AI26" s="180">
        <v>50</v>
      </c>
      <c r="AJ26" s="514">
        <v>6</v>
      </c>
      <c r="AK26" s="145" t="s">
        <v>74</v>
      </c>
    </row>
    <row r="27" spans="1:37" ht="31.5">
      <c r="A27" s="11">
        <v>19</v>
      </c>
      <c r="B27" s="140" t="s">
        <v>67</v>
      </c>
      <c r="C27" s="137"/>
      <c r="D27" s="137"/>
      <c r="E27" s="137"/>
      <c r="F27" s="137">
        <v>5</v>
      </c>
      <c r="G27" s="137"/>
      <c r="H27" s="137"/>
      <c r="I27" s="137">
        <f>C27+F27</f>
        <v>5</v>
      </c>
      <c r="J27" s="137">
        <f>D27+G27</f>
        <v>0</v>
      </c>
      <c r="K27" s="137">
        <f>E27+H27</f>
        <v>0</v>
      </c>
      <c r="L27" s="137">
        <f>SUM(I27:K27)</f>
        <v>5</v>
      </c>
      <c r="M27" s="138"/>
      <c r="N27" s="138" t="s">
        <v>69</v>
      </c>
      <c r="O27" s="138">
        <v>90</v>
      </c>
      <c r="P27" s="138">
        <v>125</v>
      </c>
      <c r="Q27" s="139">
        <v>40</v>
      </c>
      <c r="R27" s="139">
        <f>X27+AD27</f>
        <v>15</v>
      </c>
      <c r="S27" s="139">
        <v>35</v>
      </c>
      <c r="T27" s="139">
        <f>Z27+AF27</f>
        <v>0</v>
      </c>
      <c r="U27" s="139">
        <v>35</v>
      </c>
      <c r="V27" s="139">
        <f>AB27+AH27</f>
        <v>0</v>
      </c>
      <c r="W27" s="137"/>
      <c r="X27" s="137"/>
      <c r="Y27" s="137"/>
      <c r="Z27" s="137"/>
      <c r="AA27" s="137"/>
      <c r="AB27" s="137"/>
      <c r="AC27" s="137">
        <v>40</v>
      </c>
      <c r="AD27" s="137">
        <v>15</v>
      </c>
      <c r="AE27" s="137">
        <v>35</v>
      </c>
      <c r="AF27" s="137"/>
      <c r="AG27" s="137">
        <v>35</v>
      </c>
      <c r="AH27" s="137">
        <f>SUM(Q27:AG27)</f>
        <v>0</v>
      </c>
      <c r="AI27" s="180"/>
      <c r="AJ27" s="180"/>
      <c r="AK27" s="140" t="s">
        <v>80</v>
      </c>
    </row>
    <row r="28" spans="1:37" ht="31.5">
      <c r="A28" s="72">
        <v>20</v>
      </c>
      <c r="B28" s="160" t="s">
        <v>68</v>
      </c>
      <c r="C28" s="161"/>
      <c r="D28" s="161"/>
      <c r="E28" s="161"/>
      <c r="F28" s="161"/>
      <c r="G28" s="161"/>
      <c r="H28" s="161"/>
      <c r="I28" s="162"/>
      <c r="J28" s="162"/>
      <c r="K28" s="162"/>
      <c r="L28" s="162"/>
      <c r="M28" s="163" t="s">
        <v>70</v>
      </c>
      <c r="N28" s="163"/>
      <c r="O28" s="164">
        <v>4</v>
      </c>
      <c r="P28" s="165">
        <v>4</v>
      </c>
      <c r="Q28" s="166">
        <f>W28+AC28</f>
        <v>4</v>
      </c>
      <c r="R28" s="166"/>
      <c r="S28" s="166"/>
      <c r="T28" s="166"/>
      <c r="U28" s="166"/>
      <c r="V28" s="166">
        <f>AB28+AH28</f>
        <v>0</v>
      </c>
      <c r="W28" s="161">
        <v>4</v>
      </c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>
        <f>SUM(Q28:AG28)</f>
        <v>0</v>
      </c>
      <c r="AI28" s="180"/>
      <c r="AJ28" s="180"/>
      <c r="AK28" s="167" t="s">
        <v>81</v>
      </c>
    </row>
    <row r="29" spans="1:37" ht="32.25" thickBot="1">
      <c r="A29" s="72">
        <v>21</v>
      </c>
      <c r="B29" s="160" t="s">
        <v>167</v>
      </c>
      <c r="C29" s="161"/>
      <c r="D29" s="161"/>
      <c r="E29" s="161"/>
      <c r="F29" s="161"/>
      <c r="G29" s="161"/>
      <c r="H29" s="161">
        <v>6</v>
      </c>
      <c r="I29" s="162"/>
      <c r="J29" s="162"/>
      <c r="K29" s="162">
        <v>6</v>
      </c>
      <c r="L29" s="162">
        <v>6</v>
      </c>
      <c r="M29" s="163"/>
      <c r="N29" s="163" t="s">
        <v>70</v>
      </c>
      <c r="O29" s="164"/>
      <c r="P29" s="165">
        <v>168</v>
      </c>
      <c r="Q29" s="166"/>
      <c r="R29" s="166"/>
      <c r="S29" s="166"/>
      <c r="T29" s="166"/>
      <c r="U29" s="166"/>
      <c r="V29" s="165">
        <v>168</v>
      </c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>
        <v>168</v>
      </c>
      <c r="AI29" s="129"/>
      <c r="AJ29" s="129"/>
      <c r="AK29" s="167" t="s">
        <v>168</v>
      </c>
    </row>
    <row r="30" spans="1:37" s="7" customFormat="1" ht="30" customHeight="1" thickBot="1">
      <c r="A30" s="532" t="s">
        <v>6</v>
      </c>
      <c r="B30" s="533"/>
      <c r="C30" s="181">
        <f aca="true" t="shared" si="7" ref="C30:L30">SUM(C9:C29)</f>
        <v>29</v>
      </c>
      <c r="D30" s="182">
        <f t="shared" si="7"/>
        <v>0</v>
      </c>
      <c r="E30" s="183">
        <f t="shared" si="7"/>
        <v>0</v>
      </c>
      <c r="F30" s="181">
        <f t="shared" si="7"/>
        <v>25</v>
      </c>
      <c r="G30" s="182">
        <f t="shared" si="7"/>
        <v>0</v>
      </c>
      <c r="H30" s="183">
        <f t="shared" si="7"/>
        <v>6</v>
      </c>
      <c r="I30" s="184">
        <f t="shared" si="7"/>
        <v>54</v>
      </c>
      <c r="J30" s="185">
        <f t="shared" si="7"/>
        <v>0</v>
      </c>
      <c r="K30" s="186">
        <f t="shared" si="7"/>
        <v>6</v>
      </c>
      <c r="L30" s="187">
        <f t="shared" si="7"/>
        <v>60</v>
      </c>
      <c r="M30" s="188"/>
      <c r="N30" s="189"/>
      <c r="O30" s="190">
        <f aca="true" t="shared" si="8" ref="O30:U30">SUM(O9:O29)</f>
        <v>904</v>
      </c>
      <c r="P30" s="187">
        <f t="shared" si="8"/>
        <v>1577</v>
      </c>
      <c r="Q30" s="189">
        <f t="shared" si="8"/>
        <v>299</v>
      </c>
      <c r="R30" s="188">
        <f t="shared" si="8"/>
        <v>110</v>
      </c>
      <c r="S30" s="188">
        <f t="shared" si="8"/>
        <v>455</v>
      </c>
      <c r="T30" s="188">
        <f t="shared" si="8"/>
        <v>40</v>
      </c>
      <c r="U30" s="188">
        <f t="shared" si="8"/>
        <v>505</v>
      </c>
      <c r="V30" s="191">
        <v>168</v>
      </c>
      <c r="W30" s="191">
        <f aca="true" t="shared" si="9" ref="W30:AG30">SUM(W9:W29)</f>
        <v>179</v>
      </c>
      <c r="X30" s="191">
        <f t="shared" si="9"/>
        <v>70</v>
      </c>
      <c r="Y30" s="191">
        <f t="shared" si="9"/>
        <v>200</v>
      </c>
      <c r="Z30" s="191">
        <f t="shared" si="9"/>
        <v>0</v>
      </c>
      <c r="AA30" s="191">
        <f t="shared" si="9"/>
        <v>270</v>
      </c>
      <c r="AB30" s="191">
        <f t="shared" si="9"/>
        <v>0</v>
      </c>
      <c r="AC30" s="191">
        <f t="shared" si="9"/>
        <v>120</v>
      </c>
      <c r="AD30" s="191">
        <f t="shared" si="9"/>
        <v>40</v>
      </c>
      <c r="AE30" s="191">
        <f t="shared" si="9"/>
        <v>255</v>
      </c>
      <c r="AF30" s="191">
        <f t="shared" si="9"/>
        <v>40</v>
      </c>
      <c r="AG30" s="191">
        <f t="shared" si="9"/>
        <v>235</v>
      </c>
      <c r="AH30" s="191">
        <v>168</v>
      </c>
      <c r="AI30" s="177"/>
      <c r="AJ30" s="177"/>
      <c r="AK30" s="118"/>
    </row>
    <row r="31" spans="1:37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8"/>
      <c r="N31" s="28"/>
      <c r="O31" s="28"/>
      <c r="P31" s="28"/>
      <c r="Q31" s="31"/>
      <c r="R31" s="31"/>
      <c r="S31" s="31"/>
      <c r="T31" s="31"/>
      <c r="U31" s="31"/>
      <c r="V31" s="32"/>
      <c r="W31" s="30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8"/>
      <c r="AJ31" s="178"/>
      <c r="AK31" s="29"/>
    </row>
    <row r="32" spans="1:37" ht="12.75" customHeight="1">
      <c r="A32" s="524" t="s">
        <v>25</v>
      </c>
      <c r="B32" s="525"/>
      <c r="C32" s="526" t="s">
        <v>26</v>
      </c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8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179"/>
      <c r="AJ32" s="179"/>
      <c r="AK32" s="44"/>
    </row>
    <row r="33" spans="1:37" ht="14.25">
      <c r="A33" s="522" t="s">
        <v>47</v>
      </c>
      <c r="B33" s="523"/>
      <c r="C33" s="523" t="s">
        <v>8</v>
      </c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87" t="s">
        <v>28</v>
      </c>
      <c r="S33" s="36"/>
      <c r="T33" s="36"/>
      <c r="U33" s="36"/>
      <c r="V33" s="37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179"/>
      <c r="AJ33" s="179"/>
      <c r="AK33" s="44"/>
    </row>
    <row r="34" spans="1:37" ht="14.25">
      <c r="A34" s="538" t="s">
        <v>39</v>
      </c>
      <c r="B34" s="537"/>
      <c r="C34" s="523" t="s">
        <v>9</v>
      </c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38" t="s">
        <v>16</v>
      </c>
      <c r="S34" s="36"/>
      <c r="T34" s="36"/>
      <c r="U34" s="37"/>
      <c r="V34" s="90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179"/>
      <c r="AJ34" s="179"/>
      <c r="AK34" s="44"/>
    </row>
    <row r="35" spans="1:37" ht="15" thickBot="1">
      <c r="A35" s="538"/>
      <c r="B35" s="537"/>
      <c r="C35" s="537" t="s">
        <v>12</v>
      </c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88" t="s">
        <v>46</v>
      </c>
      <c r="S35" s="39"/>
      <c r="T35" s="39"/>
      <c r="U35" s="40"/>
      <c r="V35" s="89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179"/>
      <c r="AJ35" s="179"/>
      <c r="AK35" s="44"/>
    </row>
    <row r="36" spans="1:37" ht="15" thickBot="1">
      <c r="A36" s="517"/>
      <c r="B36" s="518"/>
      <c r="C36" s="519" t="s">
        <v>43</v>
      </c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1"/>
      <c r="R36" s="105"/>
      <c r="S36" s="103"/>
      <c r="T36" s="103"/>
      <c r="U36" s="103"/>
      <c r="V36" s="10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179"/>
      <c r="AJ36" s="179"/>
      <c r="AK36" s="44"/>
    </row>
    <row r="37" ht="15">
      <c r="V37" s="6"/>
    </row>
  </sheetData>
  <sheetProtection/>
  <mergeCells count="39">
    <mergeCell ref="C6:H6"/>
    <mergeCell ref="A2:B2"/>
    <mergeCell ref="W7:AB7"/>
    <mergeCell ref="M7:N7"/>
    <mergeCell ref="A3:AH3"/>
    <mergeCell ref="C7:E7"/>
    <mergeCell ref="C5:L5"/>
    <mergeCell ref="I6:L6"/>
    <mergeCell ref="L7:L8"/>
    <mergeCell ref="AK5:AK8"/>
    <mergeCell ref="AC7:AH7"/>
    <mergeCell ref="W5:AB6"/>
    <mergeCell ref="AC5:AH6"/>
    <mergeCell ref="K7:K8"/>
    <mergeCell ref="O5:O8"/>
    <mergeCell ref="AI5:AJ6"/>
    <mergeCell ref="AI7:AI8"/>
    <mergeCell ref="AJ7:AJ8"/>
    <mergeCell ref="Q5:V7"/>
    <mergeCell ref="C35:Q35"/>
    <mergeCell ref="A35:B35"/>
    <mergeCell ref="A34:B34"/>
    <mergeCell ref="C34:Q34"/>
    <mergeCell ref="A4:AH4"/>
    <mergeCell ref="I7:I8"/>
    <mergeCell ref="M5:N6"/>
    <mergeCell ref="P5:P8"/>
    <mergeCell ref="J7:J8"/>
    <mergeCell ref="A5:A8"/>
    <mergeCell ref="A1:B1"/>
    <mergeCell ref="A36:B36"/>
    <mergeCell ref="C36:Q36"/>
    <mergeCell ref="A33:B33"/>
    <mergeCell ref="A32:B32"/>
    <mergeCell ref="C32:V32"/>
    <mergeCell ref="B5:B8"/>
    <mergeCell ref="A30:B30"/>
    <mergeCell ref="C33:Q33"/>
    <mergeCell ref="F7:H7"/>
  </mergeCells>
  <printOptions horizont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578" t="s">
        <v>40</v>
      </c>
      <c r="B1" s="578"/>
    </row>
    <row r="2" spans="1:35" ht="36.75" customHeight="1" thickBot="1">
      <c r="A2" s="579" t="s">
        <v>32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8"/>
    </row>
    <row r="3" spans="1:35" ht="43.5" customHeight="1" thickBot="1">
      <c r="A3" s="539" t="s">
        <v>37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119"/>
    </row>
    <row r="4" spans="1:35" ht="14.25" customHeight="1" thickBot="1">
      <c r="A4" s="550" t="s">
        <v>23</v>
      </c>
      <c r="B4" s="529" t="s">
        <v>24</v>
      </c>
      <c r="C4" s="560" t="s">
        <v>7</v>
      </c>
      <c r="D4" s="561"/>
      <c r="E4" s="561"/>
      <c r="F4" s="561"/>
      <c r="G4" s="561"/>
      <c r="H4" s="561"/>
      <c r="I4" s="561"/>
      <c r="J4" s="561"/>
      <c r="K4" s="561"/>
      <c r="L4" s="581"/>
      <c r="M4" s="543" t="s">
        <v>10</v>
      </c>
      <c r="N4" s="544"/>
      <c r="O4" s="566" t="s">
        <v>49</v>
      </c>
      <c r="P4" s="547" t="s">
        <v>48</v>
      </c>
      <c r="Q4" s="560" t="s">
        <v>1</v>
      </c>
      <c r="R4" s="561"/>
      <c r="S4" s="561"/>
      <c r="T4" s="561"/>
      <c r="U4" s="561"/>
      <c r="V4" s="562"/>
      <c r="W4" s="560" t="s">
        <v>0</v>
      </c>
      <c r="X4" s="561"/>
      <c r="Y4" s="561"/>
      <c r="Z4" s="561"/>
      <c r="AA4" s="561"/>
      <c r="AB4" s="562"/>
      <c r="AC4" s="560" t="s">
        <v>31</v>
      </c>
      <c r="AD4" s="561"/>
      <c r="AE4" s="561"/>
      <c r="AF4" s="561"/>
      <c r="AG4" s="561"/>
      <c r="AH4" s="562"/>
      <c r="AI4" s="617" t="s">
        <v>30</v>
      </c>
    </row>
    <row r="5" spans="1:35" ht="12.75" customHeight="1" thickBot="1">
      <c r="A5" s="551"/>
      <c r="B5" s="530"/>
      <c r="C5" s="534" t="s">
        <v>35</v>
      </c>
      <c r="D5" s="535"/>
      <c r="E5" s="535"/>
      <c r="F5" s="535"/>
      <c r="G5" s="535"/>
      <c r="H5" s="536"/>
      <c r="I5" s="534" t="s">
        <v>34</v>
      </c>
      <c r="J5" s="535"/>
      <c r="K5" s="535"/>
      <c r="L5" s="580"/>
      <c r="M5" s="545"/>
      <c r="N5" s="546"/>
      <c r="O5" s="567"/>
      <c r="P5" s="548"/>
      <c r="Q5" s="575"/>
      <c r="R5" s="576"/>
      <c r="S5" s="576"/>
      <c r="T5" s="576"/>
      <c r="U5" s="576"/>
      <c r="V5" s="577"/>
      <c r="W5" s="563"/>
      <c r="X5" s="564"/>
      <c r="Y5" s="564"/>
      <c r="Z5" s="564"/>
      <c r="AA5" s="564"/>
      <c r="AB5" s="565"/>
      <c r="AC5" s="563"/>
      <c r="AD5" s="564"/>
      <c r="AE5" s="564"/>
      <c r="AF5" s="564"/>
      <c r="AG5" s="564"/>
      <c r="AH5" s="565"/>
      <c r="AI5" s="618"/>
    </row>
    <row r="6" spans="1:35" ht="12.75" customHeight="1" thickBot="1">
      <c r="A6" s="551"/>
      <c r="B6" s="530"/>
      <c r="C6" s="534" t="s">
        <v>4</v>
      </c>
      <c r="D6" s="535"/>
      <c r="E6" s="580"/>
      <c r="F6" s="534" t="s">
        <v>5</v>
      </c>
      <c r="G6" s="535"/>
      <c r="H6" s="536"/>
      <c r="I6" s="541" t="s">
        <v>36</v>
      </c>
      <c r="J6" s="541" t="s">
        <v>14</v>
      </c>
      <c r="K6" s="541" t="s">
        <v>15</v>
      </c>
      <c r="L6" s="541" t="s">
        <v>41</v>
      </c>
      <c r="M6" s="557" t="s">
        <v>13</v>
      </c>
      <c r="N6" s="558"/>
      <c r="O6" s="567"/>
      <c r="P6" s="548"/>
      <c r="Q6" s="563"/>
      <c r="R6" s="564"/>
      <c r="S6" s="564"/>
      <c r="T6" s="564"/>
      <c r="U6" s="564"/>
      <c r="V6" s="565"/>
      <c r="W6" s="557" t="s">
        <v>29</v>
      </c>
      <c r="X6" s="558"/>
      <c r="Y6" s="558"/>
      <c r="Z6" s="558"/>
      <c r="AA6" s="558"/>
      <c r="AB6" s="559"/>
      <c r="AC6" s="557" t="s">
        <v>29</v>
      </c>
      <c r="AD6" s="558"/>
      <c r="AE6" s="558"/>
      <c r="AF6" s="558"/>
      <c r="AG6" s="558"/>
      <c r="AH6" s="559"/>
      <c r="AI6" s="619"/>
    </row>
    <row r="7" spans="1:35" ht="24.75" thickBot="1">
      <c r="A7" s="552"/>
      <c r="B7" s="531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42"/>
      <c r="J7" s="542"/>
      <c r="K7" s="542"/>
      <c r="L7" s="582"/>
      <c r="M7" s="34" t="s">
        <v>4</v>
      </c>
      <c r="N7" s="63" t="s">
        <v>5</v>
      </c>
      <c r="O7" s="568"/>
      <c r="P7" s="549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620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583" t="s">
        <v>6</v>
      </c>
      <c r="B38" s="584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534">
        <f>SUM(C38:E38)</f>
        <v>0</v>
      </c>
      <c r="D39" s="535"/>
      <c r="E39" s="580"/>
      <c r="F39" s="534">
        <f>SUM(F38:H38)</f>
        <v>0</v>
      </c>
      <c r="G39" s="535"/>
      <c r="H39" s="535"/>
      <c r="I39" s="97"/>
      <c r="J39" s="609" t="s">
        <v>44</v>
      </c>
      <c r="K39" s="610"/>
      <c r="L39" s="611"/>
      <c r="M39" s="612" t="s">
        <v>45</v>
      </c>
      <c r="N39" s="613"/>
      <c r="O39" s="108"/>
      <c r="P39" s="28"/>
      <c r="Q39" s="614">
        <f>W39+AC39</f>
        <v>0</v>
      </c>
      <c r="R39" s="615"/>
      <c r="S39" s="615"/>
      <c r="T39" s="616"/>
      <c r="U39" s="588">
        <f>AA39+AG39</f>
        <v>0</v>
      </c>
      <c r="V39" s="589"/>
      <c r="W39" s="585">
        <f>SUM(W38:Z38)</f>
        <v>0</v>
      </c>
      <c r="X39" s="586"/>
      <c r="Y39" s="586"/>
      <c r="Z39" s="587"/>
      <c r="AA39" s="534">
        <f>SUM(AA38:AB38)</f>
        <v>0</v>
      </c>
      <c r="AB39" s="536"/>
      <c r="AC39" s="585">
        <f>SUM(AC38:AF38)</f>
        <v>0</v>
      </c>
      <c r="AD39" s="586"/>
      <c r="AE39" s="586"/>
      <c r="AF39" s="587"/>
      <c r="AG39" s="534">
        <f>SUM(AG38:AH38)</f>
        <v>0</v>
      </c>
      <c r="AH39" s="536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621" t="s">
        <v>42</v>
      </c>
      <c r="K40" s="622"/>
      <c r="L40" s="622"/>
      <c r="M40" s="622"/>
      <c r="N40" s="623"/>
      <c r="O40" s="107"/>
      <c r="P40" s="28"/>
      <c r="Q40" s="588">
        <f>W40+AC40</f>
        <v>0</v>
      </c>
      <c r="R40" s="608"/>
      <c r="S40" s="608"/>
      <c r="T40" s="608"/>
      <c r="U40" s="608"/>
      <c r="V40" s="580"/>
      <c r="W40" s="534">
        <f>W39+AA39</f>
        <v>0</v>
      </c>
      <c r="X40" s="608"/>
      <c r="Y40" s="608"/>
      <c r="Z40" s="608"/>
      <c r="AA40" s="608"/>
      <c r="AB40" s="580"/>
      <c r="AC40" s="534">
        <f>AC39+AG39</f>
        <v>0</v>
      </c>
      <c r="AD40" s="535"/>
      <c r="AE40" s="535"/>
      <c r="AF40" s="535"/>
      <c r="AG40" s="535"/>
      <c r="AH40" s="536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524" t="s">
        <v>25</v>
      </c>
      <c r="B42" s="525"/>
      <c r="C42" s="526" t="s">
        <v>26</v>
      </c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8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22" t="s">
        <v>47</v>
      </c>
      <c r="B43" s="523"/>
      <c r="C43" s="523" t="s">
        <v>8</v>
      </c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538" t="s">
        <v>39</v>
      </c>
      <c r="B44" s="537"/>
      <c r="C44" s="523" t="s">
        <v>9</v>
      </c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538"/>
      <c r="B45" s="537"/>
      <c r="C45" s="537" t="s">
        <v>12</v>
      </c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517"/>
      <c r="B46" s="518"/>
      <c r="C46" s="519" t="s">
        <v>43</v>
      </c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1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594" t="s">
        <v>22</v>
      </c>
      <c r="B47" s="595"/>
      <c r="C47" s="604" t="s">
        <v>20</v>
      </c>
      <c r="D47" s="605"/>
      <c r="E47" s="605"/>
      <c r="F47" s="605"/>
      <c r="G47" s="605"/>
      <c r="H47" s="605"/>
      <c r="I47" s="605"/>
      <c r="J47" s="605"/>
      <c r="K47" s="605"/>
      <c r="L47" s="605"/>
      <c r="M47" s="606"/>
      <c r="N47" s="604" t="s">
        <v>21</v>
      </c>
      <c r="O47" s="605"/>
      <c r="P47" s="607"/>
      <c r="Q47" s="528"/>
      <c r="R47" s="104"/>
      <c r="V47" s="3"/>
    </row>
    <row r="48" spans="1:22" ht="12.75">
      <c r="A48" s="592" t="s">
        <v>17</v>
      </c>
      <c r="B48" s="593"/>
      <c r="C48" s="596">
        <v>15</v>
      </c>
      <c r="D48" s="597"/>
      <c r="E48" s="597"/>
      <c r="F48" s="597"/>
      <c r="G48" s="597"/>
      <c r="H48" s="597"/>
      <c r="I48" s="597"/>
      <c r="J48" s="597"/>
      <c r="K48" s="597"/>
      <c r="L48" s="597"/>
      <c r="M48" s="598"/>
      <c r="N48" s="596">
        <v>15</v>
      </c>
      <c r="O48" s="597"/>
      <c r="P48" s="597"/>
      <c r="Q48" s="602"/>
      <c r="R48" s="4"/>
      <c r="V48" s="5"/>
    </row>
    <row r="49" spans="1:22" ht="12.75">
      <c r="A49" s="592" t="s">
        <v>18</v>
      </c>
      <c r="B49" s="593"/>
      <c r="C49" s="596">
        <v>15</v>
      </c>
      <c r="D49" s="597"/>
      <c r="E49" s="597"/>
      <c r="F49" s="597"/>
      <c r="G49" s="597"/>
      <c r="H49" s="597"/>
      <c r="I49" s="597"/>
      <c r="J49" s="597"/>
      <c r="K49" s="597"/>
      <c r="L49" s="597"/>
      <c r="M49" s="598"/>
      <c r="N49" s="596">
        <v>15</v>
      </c>
      <c r="O49" s="597"/>
      <c r="P49" s="597"/>
      <c r="Q49" s="602"/>
      <c r="R49" s="4"/>
      <c r="V49" s="5"/>
    </row>
    <row r="50" spans="1:22" ht="13.5" thickBot="1">
      <c r="A50" s="590" t="s">
        <v>19</v>
      </c>
      <c r="B50" s="591"/>
      <c r="C50" s="599">
        <v>0</v>
      </c>
      <c r="D50" s="600"/>
      <c r="E50" s="600"/>
      <c r="F50" s="600"/>
      <c r="G50" s="600"/>
      <c r="H50" s="600"/>
      <c r="I50" s="600"/>
      <c r="J50" s="600"/>
      <c r="K50" s="600"/>
      <c r="L50" s="600"/>
      <c r="M50" s="603"/>
      <c r="N50" s="599">
        <v>0</v>
      </c>
      <c r="O50" s="600"/>
      <c r="P50" s="600"/>
      <c r="Q50" s="601"/>
      <c r="R50" s="4"/>
      <c r="V50" s="5"/>
    </row>
    <row r="51" ht="12.75">
      <c r="V51" s="6"/>
    </row>
  </sheetData>
  <sheetProtection/>
  <mergeCells count="61">
    <mergeCell ref="A43:B43"/>
    <mergeCell ref="A42:B42"/>
    <mergeCell ref="C42:V42"/>
    <mergeCell ref="W40:AB40"/>
    <mergeCell ref="AC40:AH40"/>
    <mergeCell ref="C43:Q43"/>
    <mergeCell ref="J40:N40"/>
    <mergeCell ref="AI4:AI7"/>
    <mergeCell ref="AC6:AH6"/>
    <mergeCell ref="W4:AB5"/>
    <mergeCell ref="AC4:AH5"/>
    <mergeCell ref="K6:K7"/>
    <mergeCell ref="O4:O7"/>
    <mergeCell ref="M4:N5"/>
    <mergeCell ref="C46:Q46"/>
    <mergeCell ref="J39:L39"/>
    <mergeCell ref="M39:N39"/>
    <mergeCell ref="Q39:T39"/>
    <mergeCell ref="P4:P7"/>
    <mergeCell ref="I6:I7"/>
    <mergeCell ref="J6:J7"/>
    <mergeCell ref="N48:Q48"/>
    <mergeCell ref="C50:M50"/>
    <mergeCell ref="B4:B7"/>
    <mergeCell ref="A44:B44"/>
    <mergeCell ref="C44:Q44"/>
    <mergeCell ref="C47:M47"/>
    <mergeCell ref="N47:Q47"/>
    <mergeCell ref="A46:B46"/>
    <mergeCell ref="F6:H6"/>
    <mergeCell ref="Q40:V40"/>
    <mergeCell ref="A50:B50"/>
    <mergeCell ref="A49:B49"/>
    <mergeCell ref="A48:B48"/>
    <mergeCell ref="A47:B47"/>
    <mergeCell ref="C45:Q45"/>
    <mergeCell ref="A45:B45"/>
    <mergeCell ref="C48:M48"/>
    <mergeCell ref="N50:Q50"/>
    <mergeCell ref="N49:Q49"/>
    <mergeCell ref="C49:M49"/>
    <mergeCell ref="AG39:AH39"/>
    <mergeCell ref="A38:B38"/>
    <mergeCell ref="A4:A7"/>
    <mergeCell ref="C5:H5"/>
    <mergeCell ref="A3:AH3"/>
    <mergeCell ref="Q4:V6"/>
    <mergeCell ref="W39:Z39"/>
    <mergeCell ref="AC39:AF39"/>
    <mergeCell ref="U39:V39"/>
    <mergeCell ref="AA39:AB39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578" t="s">
        <v>40</v>
      </c>
      <c r="B1" s="578"/>
    </row>
    <row r="2" spans="1:35" ht="36.75" customHeight="1" thickBot="1">
      <c r="A2" s="579" t="s">
        <v>32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123"/>
    </row>
    <row r="3" spans="1:35" ht="43.5" customHeight="1" thickBot="1">
      <c r="A3" s="539" t="s">
        <v>38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119"/>
    </row>
    <row r="4" spans="1:35" ht="14.25" customHeight="1" thickBot="1">
      <c r="A4" s="627" t="s">
        <v>23</v>
      </c>
      <c r="B4" s="627" t="s">
        <v>24</v>
      </c>
      <c r="C4" s="534" t="s">
        <v>7</v>
      </c>
      <c r="D4" s="535"/>
      <c r="E4" s="535"/>
      <c r="F4" s="535"/>
      <c r="G4" s="535"/>
      <c r="H4" s="535"/>
      <c r="I4" s="535"/>
      <c r="J4" s="535"/>
      <c r="K4" s="535"/>
      <c r="L4" s="536"/>
      <c r="M4" s="636" t="s">
        <v>10</v>
      </c>
      <c r="N4" s="637"/>
      <c r="O4" s="566" t="s">
        <v>49</v>
      </c>
      <c r="P4" s="547" t="s">
        <v>48</v>
      </c>
      <c r="Q4" s="560" t="s">
        <v>1</v>
      </c>
      <c r="R4" s="561"/>
      <c r="S4" s="561"/>
      <c r="T4" s="561"/>
      <c r="U4" s="561"/>
      <c r="V4" s="562"/>
      <c r="W4" s="560" t="s">
        <v>0</v>
      </c>
      <c r="X4" s="561"/>
      <c r="Y4" s="561"/>
      <c r="Z4" s="561"/>
      <c r="AA4" s="561"/>
      <c r="AB4" s="562"/>
      <c r="AC4" s="560" t="s">
        <v>31</v>
      </c>
      <c r="AD4" s="561"/>
      <c r="AE4" s="561"/>
      <c r="AF4" s="561"/>
      <c r="AG4" s="561"/>
      <c r="AH4" s="562"/>
      <c r="AI4" s="631" t="s">
        <v>30</v>
      </c>
    </row>
    <row r="5" spans="1:35" ht="12.75" customHeight="1" thickBot="1">
      <c r="A5" s="628"/>
      <c r="B5" s="628"/>
      <c r="C5" s="534" t="s">
        <v>35</v>
      </c>
      <c r="D5" s="535"/>
      <c r="E5" s="535"/>
      <c r="F5" s="535"/>
      <c r="G5" s="535"/>
      <c r="H5" s="536"/>
      <c r="I5" s="534" t="s">
        <v>34</v>
      </c>
      <c r="J5" s="535"/>
      <c r="K5" s="535"/>
      <c r="L5" s="536"/>
      <c r="M5" s="638"/>
      <c r="N5" s="639"/>
      <c r="O5" s="634"/>
      <c r="P5" s="548"/>
      <c r="Q5" s="575"/>
      <c r="R5" s="576"/>
      <c r="S5" s="576"/>
      <c r="T5" s="576"/>
      <c r="U5" s="576"/>
      <c r="V5" s="577"/>
      <c r="W5" s="563"/>
      <c r="X5" s="564"/>
      <c r="Y5" s="564"/>
      <c r="Z5" s="564"/>
      <c r="AA5" s="564"/>
      <c r="AB5" s="565"/>
      <c r="AC5" s="563"/>
      <c r="AD5" s="564"/>
      <c r="AE5" s="564"/>
      <c r="AF5" s="564"/>
      <c r="AG5" s="564"/>
      <c r="AH5" s="565"/>
      <c r="AI5" s="632"/>
    </row>
    <row r="6" spans="1:35" ht="12.75" customHeight="1" thickBot="1">
      <c r="A6" s="628"/>
      <c r="B6" s="628"/>
      <c r="C6" s="534" t="s">
        <v>4</v>
      </c>
      <c r="D6" s="535"/>
      <c r="E6" s="536"/>
      <c r="F6" s="534" t="s">
        <v>5</v>
      </c>
      <c r="G6" s="535"/>
      <c r="H6" s="536"/>
      <c r="I6" s="630" t="s">
        <v>36</v>
      </c>
      <c r="J6" s="630" t="s">
        <v>14</v>
      </c>
      <c r="K6" s="630" t="s">
        <v>15</v>
      </c>
      <c r="L6" s="630" t="s">
        <v>41</v>
      </c>
      <c r="M6" s="624" t="s">
        <v>13</v>
      </c>
      <c r="N6" s="626"/>
      <c r="O6" s="634"/>
      <c r="P6" s="548"/>
      <c r="Q6" s="563"/>
      <c r="R6" s="564"/>
      <c r="S6" s="564"/>
      <c r="T6" s="564"/>
      <c r="U6" s="564"/>
      <c r="V6" s="565"/>
      <c r="W6" s="624" t="s">
        <v>29</v>
      </c>
      <c r="X6" s="625"/>
      <c r="Y6" s="625"/>
      <c r="Z6" s="625"/>
      <c r="AA6" s="625"/>
      <c r="AB6" s="626"/>
      <c r="AC6" s="624" t="s">
        <v>29</v>
      </c>
      <c r="AD6" s="625"/>
      <c r="AE6" s="625"/>
      <c r="AF6" s="625"/>
      <c r="AG6" s="625"/>
      <c r="AH6" s="626"/>
      <c r="AI6" s="632"/>
    </row>
    <row r="7" spans="1:35" ht="24.75" thickBot="1">
      <c r="A7" s="629"/>
      <c r="B7" s="629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42"/>
      <c r="J7" s="542"/>
      <c r="K7" s="542"/>
      <c r="L7" s="542"/>
      <c r="M7" s="34" t="s">
        <v>4</v>
      </c>
      <c r="N7" s="63" t="s">
        <v>5</v>
      </c>
      <c r="O7" s="635"/>
      <c r="P7" s="549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633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534" t="s">
        <v>6</v>
      </c>
      <c r="B38" s="536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534">
        <f>SUM(C38:E38)</f>
        <v>0</v>
      </c>
      <c r="D39" s="535"/>
      <c r="E39" s="580"/>
      <c r="F39" s="534">
        <f>SUM(F38:H38)</f>
        <v>0</v>
      </c>
      <c r="G39" s="535"/>
      <c r="H39" s="535"/>
      <c r="I39" s="97"/>
      <c r="J39" s="609" t="s">
        <v>44</v>
      </c>
      <c r="K39" s="610"/>
      <c r="L39" s="611"/>
      <c r="M39" s="612" t="s">
        <v>45</v>
      </c>
      <c r="N39" s="613"/>
      <c r="O39" s="108"/>
      <c r="P39" s="28"/>
      <c r="Q39" s="614">
        <f>W39+AC39</f>
        <v>0</v>
      </c>
      <c r="R39" s="615"/>
      <c r="S39" s="615"/>
      <c r="T39" s="616"/>
      <c r="U39" s="588">
        <f>AA39+AG39</f>
        <v>0</v>
      </c>
      <c r="V39" s="589"/>
      <c r="W39" s="585">
        <f>SUM(W38:Z38)</f>
        <v>0</v>
      </c>
      <c r="X39" s="586"/>
      <c r="Y39" s="586"/>
      <c r="Z39" s="587"/>
      <c r="AA39" s="534">
        <f>SUM(AA38:AB38)</f>
        <v>0</v>
      </c>
      <c r="AB39" s="536"/>
      <c r="AC39" s="585">
        <f>SUM(AC38:AF38)</f>
        <v>0</v>
      </c>
      <c r="AD39" s="586"/>
      <c r="AE39" s="586"/>
      <c r="AF39" s="587"/>
      <c r="AG39" s="534">
        <f>SUM(AG38:AH38)</f>
        <v>0</v>
      </c>
      <c r="AH39" s="536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621" t="s">
        <v>42</v>
      </c>
      <c r="K40" s="622"/>
      <c r="L40" s="622"/>
      <c r="M40" s="622"/>
      <c r="N40" s="623"/>
      <c r="O40" s="107"/>
      <c r="P40" s="28"/>
      <c r="Q40" s="588">
        <f>W40+AC40</f>
        <v>0</v>
      </c>
      <c r="R40" s="608"/>
      <c r="S40" s="608"/>
      <c r="T40" s="608"/>
      <c r="U40" s="608"/>
      <c r="V40" s="580"/>
      <c r="W40" s="534">
        <f>W39+AA39</f>
        <v>0</v>
      </c>
      <c r="X40" s="608"/>
      <c r="Y40" s="608"/>
      <c r="Z40" s="608"/>
      <c r="AA40" s="608"/>
      <c r="AB40" s="580"/>
      <c r="AC40" s="534">
        <f>AC39+AG39</f>
        <v>0</v>
      </c>
      <c r="AD40" s="535"/>
      <c r="AE40" s="535"/>
      <c r="AF40" s="535"/>
      <c r="AG40" s="535"/>
      <c r="AH40" s="536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524" t="s">
        <v>25</v>
      </c>
      <c r="B42" s="525"/>
      <c r="C42" s="526" t="s">
        <v>26</v>
      </c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8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22" t="s">
        <v>47</v>
      </c>
      <c r="B43" s="523"/>
      <c r="C43" s="523" t="s">
        <v>8</v>
      </c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538" t="s">
        <v>39</v>
      </c>
      <c r="B44" s="537"/>
      <c r="C44" s="523" t="s">
        <v>9</v>
      </c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538"/>
      <c r="B45" s="537"/>
      <c r="C45" s="537" t="s">
        <v>12</v>
      </c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517"/>
      <c r="B46" s="518"/>
      <c r="C46" s="519" t="s">
        <v>43</v>
      </c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1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594" t="s">
        <v>22</v>
      </c>
      <c r="B47" s="595"/>
      <c r="C47" s="604" t="s">
        <v>20</v>
      </c>
      <c r="D47" s="605"/>
      <c r="E47" s="605"/>
      <c r="F47" s="605"/>
      <c r="G47" s="605"/>
      <c r="H47" s="605"/>
      <c r="I47" s="605"/>
      <c r="J47" s="605"/>
      <c r="K47" s="605"/>
      <c r="L47" s="605"/>
      <c r="M47" s="606"/>
      <c r="N47" s="604" t="s">
        <v>21</v>
      </c>
      <c r="O47" s="605"/>
      <c r="P47" s="607"/>
      <c r="Q47" s="528"/>
      <c r="R47" s="104"/>
      <c r="V47" s="3"/>
    </row>
    <row r="48" spans="1:22" ht="12.75">
      <c r="A48" s="592" t="s">
        <v>17</v>
      </c>
      <c r="B48" s="593"/>
      <c r="C48" s="596">
        <v>15</v>
      </c>
      <c r="D48" s="597"/>
      <c r="E48" s="597"/>
      <c r="F48" s="597"/>
      <c r="G48" s="597"/>
      <c r="H48" s="597"/>
      <c r="I48" s="597"/>
      <c r="J48" s="597"/>
      <c r="K48" s="597"/>
      <c r="L48" s="597"/>
      <c r="M48" s="598"/>
      <c r="N48" s="596">
        <v>15</v>
      </c>
      <c r="O48" s="597"/>
      <c r="P48" s="597"/>
      <c r="Q48" s="602"/>
      <c r="R48" s="4"/>
      <c r="V48" s="5"/>
    </row>
    <row r="49" spans="1:22" ht="12.75">
      <c r="A49" s="592" t="s">
        <v>18</v>
      </c>
      <c r="B49" s="593"/>
      <c r="C49" s="596">
        <v>15</v>
      </c>
      <c r="D49" s="597"/>
      <c r="E49" s="597"/>
      <c r="F49" s="597"/>
      <c r="G49" s="597"/>
      <c r="H49" s="597"/>
      <c r="I49" s="597"/>
      <c r="J49" s="597"/>
      <c r="K49" s="597"/>
      <c r="L49" s="597"/>
      <c r="M49" s="598"/>
      <c r="N49" s="596">
        <v>15</v>
      </c>
      <c r="O49" s="597"/>
      <c r="P49" s="597"/>
      <c r="Q49" s="602"/>
      <c r="R49" s="4"/>
      <c r="V49" s="5"/>
    </row>
    <row r="50" spans="1:22" ht="13.5" thickBot="1">
      <c r="A50" s="590" t="s">
        <v>19</v>
      </c>
      <c r="B50" s="591"/>
      <c r="C50" s="599">
        <v>0</v>
      </c>
      <c r="D50" s="600"/>
      <c r="E50" s="600"/>
      <c r="F50" s="600"/>
      <c r="G50" s="600"/>
      <c r="H50" s="600"/>
      <c r="I50" s="600"/>
      <c r="J50" s="600"/>
      <c r="K50" s="600"/>
      <c r="L50" s="600"/>
      <c r="M50" s="603"/>
      <c r="N50" s="599">
        <v>0</v>
      </c>
      <c r="O50" s="600"/>
      <c r="P50" s="600"/>
      <c r="Q50" s="601"/>
      <c r="R50" s="4"/>
      <c r="V50" s="5"/>
    </row>
    <row r="51" ht="12.75">
      <c r="V51" s="6"/>
    </row>
  </sheetData>
  <sheetProtection/>
  <mergeCells count="61">
    <mergeCell ref="W40:AB40"/>
    <mergeCell ref="AC40:AH40"/>
    <mergeCell ref="Q39:T39"/>
    <mergeCell ref="W39:Z39"/>
    <mergeCell ref="AC39:AF39"/>
    <mergeCell ref="U39:V39"/>
    <mergeCell ref="AA39:AB39"/>
    <mergeCell ref="Q40:V40"/>
    <mergeCell ref="AI4:AI7"/>
    <mergeCell ref="AC6:AH6"/>
    <mergeCell ref="W4:AB5"/>
    <mergeCell ref="AC4:AH5"/>
    <mergeCell ref="K6:K7"/>
    <mergeCell ref="O4:O7"/>
    <mergeCell ref="I5:L5"/>
    <mergeCell ref="Q4:V6"/>
    <mergeCell ref="P4:P7"/>
    <mergeCell ref="M4:N5"/>
    <mergeCell ref="N50:Q50"/>
    <mergeCell ref="N49:Q49"/>
    <mergeCell ref="F6:H6"/>
    <mergeCell ref="C49:M49"/>
    <mergeCell ref="J40:N40"/>
    <mergeCell ref="A46:B46"/>
    <mergeCell ref="A43:B43"/>
    <mergeCell ref="A42:B42"/>
    <mergeCell ref="C42:V42"/>
    <mergeCell ref="C43:Q43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C45:Q45"/>
    <mergeCell ref="A45:B45"/>
    <mergeCell ref="A44:B44"/>
    <mergeCell ref="C44:Q44"/>
    <mergeCell ref="C47:M47"/>
    <mergeCell ref="N47:Q47"/>
    <mergeCell ref="C46:Q46"/>
    <mergeCell ref="J39:L39"/>
    <mergeCell ref="M39:N39"/>
    <mergeCell ref="A3:AH3"/>
    <mergeCell ref="L6:L7"/>
    <mergeCell ref="J6:J7"/>
    <mergeCell ref="I6:I7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8"/>
  <sheetViews>
    <sheetView zoomScale="116" zoomScaleNormal="116" zoomScalePageLayoutView="0" workbookViewId="0" topLeftCell="V7">
      <selection activeCell="B17" sqref="B17:AK19"/>
    </sheetView>
  </sheetViews>
  <sheetFormatPr defaultColWidth="8.875" defaultRowHeight="12.75"/>
  <cols>
    <col min="1" max="1" width="8.875" style="0" customWidth="1"/>
    <col min="2" max="2" width="39.125" style="0" customWidth="1"/>
    <col min="3" max="34" width="8.875" style="0" customWidth="1"/>
    <col min="35" max="35" width="8.00390625" style="0" customWidth="1"/>
    <col min="36" max="36" width="16.25390625" style="0" customWidth="1"/>
    <col min="37" max="37" width="44.00390625" style="0" customWidth="1"/>
  </cols>
  <sheetData>
    <row r="1" spans="1:37" ht="12.75">
      <c r="A1" s="578" t="s">
        <v>50</v>
      </c>
      <c r="B1" s="57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3.5" thickBot="1">
      <c r="A2" s="579" t="s">
        <v>32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125"/>
      <c r="AJ2" s="125"/>
      <c r="AK2" s="58"/>
    </row>
    <row r="3" spans="1:37" ht="42" customHeight="1" thickBot="1">
      <c r="A3" s="539" t="s">
        <v>160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126"/>
      <c r="AJ3" s="126"/>
      <c r="AK3" s="59"/>
    </row>
    <row r="4" spans="1:37" ht="13.5" thickBot="1">
      <c r="A4" s="550" t="s">
        <v>23</v>
      </c>
      <c r="B4" s="529" t="s">
        <v>24</v>
      </c>
      <c r="C4" s="560" t="s">
        <v>7</v>
      </c>
      <c r="D4" s="561"/>
      <c r="E4" s="561"/>
      <c r="F4" s="561"/>
      <c r="G4" s="561"/>
      <c r="H4" s="561"/>
      <c r="I4" s="561"/>
      <c r="J4" s="561"/>
      <c r="K4" s="561"/>
      <c r="L4" s="640"/>
      <c r="M4" s="553" t="s">
        <v>10</v>
      </c>
      <c r="N4" s="641"/>
      <c r="O4" s="566" t="s">
        <v>49</v>
      </c>
      <c r="P4" s="547" t="s">
        <v>48</v>
      </c>
      <c r="Q4" s="560" t="s">
        <v>1</v>
      </c>
      <c r="R4" s="561"/>
      <c r="S4" s="561"/>
      <c r="T4" s="561"/>
      <c r="U4" s="561"/>
      <c r="V4" s="562"/>
      <c r="W4" s="560" t="s">
        <v>0</v>
      </c>
      <c r="X4" s="561"/>
      <c r="Y4" s="561"/>
      <c r="Z4" s="561"/>
      <c r="AA4" s="561"/>
      <c r="AB4" s="562"/>
      <c r="AC4" s="560" t="s">
        <v>31</v>
      </c>
      <c r="AD4" s="561"/>
      <c r="AE4" s="561"/>
      <c r="AF4" s="561"/>
      <c r="AG4" s="561"/>
      <c r="AH4" s="562"/>
      <c r="AI4" s="643" t="s">
        <v>51</v>
      </c>
      <c r="AJ4" s="644"/>
      <c r="AK4" s="553" t="s">
        <v>30</v>
      </c>
    </row>
    <row r="5" spans="1:37" ht="13.5" thickBot="1">
      <c r="A5" s="551"/>
      <c r="B5" s="530"/>
      <c r="C5" s="534" t="s">
        <v>35</v>
      </c>
      <c r="D5" s="535"/>
      <c r="E5" s="535"/>
      <c r="F5" s="535"/>
      <c r="G5" s="535"/>
      <c r="H5" s="536"/>
      <c r="I5" s="534" t="s">
        <v>34</v>
      </c>
      <c r="J5" s="535"/>
      <c r="K5" s="535"/>
      <c r="L5" s="647"/>
      <c r="M5" s="554"/>
      <c r="N5" s="642"/>
      <c r="O5" s="567"/>
      <c r="P5" s="548"/>
      <c r="Q5" s="575"/>
      <c r="R5" s="576"/>
      <c r="S5" s="576"/>
      <c r="T5" s="576"/>
      <c r="U5" s="576"/>
      <c r="V5" s="577"/>
      <c r="W5" s="563"/>
      <c r="X5" s="564"/>
      <c r="Y5" s="564"/>
      <c r="Z5" s="564"/>
      <c r="AA5" s="564"/>
      <c r="AB5" s="565"/>
      <c r="AC5" s="563"/>
      <c r="AD5" s="564"/>
      <c r="AE5" s="564"/>
      <c r="AF5" s="564"/>
      <c r="AG5" s="564"/>
      <c r="AH5" s="565"/>
      <c r="AI5" s="645"/>
      <c r="AJ5" s="646"/>
      <c r="AK5" s="554"/>
    </row>
    <row r="6" spans="1:37" ht="13.5" thickBot="1">
      <c r="A6" s="551"/>
      <c r="B6" s="530"/>
      <c r="C6" s="534" t="s">
        <v>4</v>
      </c>
      <c r="D6" s="535"/>
      <c r="E6" s="647"/>
      <c r="F6" s="534" t="s">
        <v>5</v>
      </c>
      <c r="G6" s="535"/>
      <c r="H6" s="536"/>
      <c r="I6" s="541" t="s">
        <v>36</v>
      </c>
      <c r="J6" s="541" t="s">
        <v>14</v>
      </c>
      <c r="K6" s="541" t="s">
        <v>15</v>
      </c>
      <c r="L6" s="541" t="s">
        <v>41</v>
      </c>
      <c r="M6" s="557" t="s">
        <v>13</v>
      </c>
      <c r="N6" s="558"/>
      <c r="O6" s="567"/>
      <c r="P6" s="548"/>
      <c r="Q6" s="563"/>
      <c r="R6" s="564"/>
      <c r="S6" s="564"/>
      <c r="T6" s="564"/>
      <c r="U6" s="564"/>
      <c r="V6" s="565"/>
      <c r="W6" s="557" t="s">
        <v>29</v>
      </c>
      <c r="X6" s="558"/>
      <c r="Y6" s="558"/>
      <c r="Z6" s="558"/>
      <c r="AA6" s="558"/>
      <c r="AB6" s="559"/>
      <c r="AC6" s="557" t="s">
        <v>29</v>
      </c>
      <c r="AD6" s="558"/>
      <c r="AE6" s="558"/>
      <c r="AF6" s="558"/>
      <c r="AG6" s="558"/>
      <c r="AH6" s="559"/>
      <c r="AI6" s="648" t="s">
        <v>52</v>
      </c>
      <c r="AJ6" s="648" t="s">
        <v>53</v>
      </c>
      <c r="AK6" s="555"/>
    </row>
    <row r="7" spans="1:37" ht="15.75" customHeight="1" thickBot="1">
      <c r="A7" s="552"/>
      <c r="B7" s="531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42"/>
      <c r="J7" s="542"/>
      <c r="K7" s="542"/>
      <c r="L7" s="650"/>
      <c r="M7" s="34" t="s">
        <v>4</v>
      </c>
      <c r="N7" s="63" t="s">
        <v>5</v>
      </c>
      <c r="O7" s="568"/>
      <c r="P7" s="549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649"/>
      <c r="AJ7" s="649"/>
      <c r="AK7" s="556"/>
    </row>
    <row r="8" spans="1:37" ht="12.75">
      <c r="A8" s="11">
        <v>1</v>
      </c>
      <c r="B8" s="214" t="s">
        <v>82</v>
      </c>
      <c r="C8" s="215">
        <v>2</v>
      </c>
      <c r="D8" s="216"/>
      <c r="E8" s="217"/>
      <c r="F8" s="218"/>
      <c r="G8" s="219"/>
      <c r="H8" s="220"/>
      <c r="I8" s="218">
        <f>C8+F8</f>
        <v>2</v>
      </c>
      <c r="J8" s="216">
        <f>D8+G8</f>
        <v>0</v>
      </c>
      <c r="K8" s="220">
        <f>E8+H8</f>
        <v>0</v>
      </c>
      <c r="L8" s="221">
        <f aca="true" t="shared" si="0" ref="L8:L14">SUM(I8:K8)</f>
        <v>2</v>
      </c>
      <c r="M8" s="222" t="s">
        <v>69</v>
      </c>
      <c r="N8" s="222"/>
      <c r="O8" s="223">
        <f>SUM(Q8:T8)</f>
        <v>40</v>
      </c>
      <c r="P8" s="223">
        <v>50</v>
      </c>
      <c r="Q8" s="224">
        <f aca="true" t="shared" si="1" ref="Q8:V15">W8+AC8</f>
        <v>20</v>
      </c>
      <c r="R8" s="225">
        <f t="shared" si="1"/>
        <v>20</v>
      </c>
      <c r="S8" s="225">
        <f t="shared" si="1"/>
        <v>0</v>
      </c>
      <c r="T8" s="225">
        <f t="shared" si="1"/>
        <v>0</v>
      </c>
      <c r="U8" s="225">
        <v>10</v>
      </c>
      <c r="V8" s="226">
        <f t="shared" si="1"/>
        <v>0</v>
      </c>
      <c r="W8" s="218">
        <v>20</v>
      </c>
      <c r="X8" s="217">
        <v>20</v>
      </c>
      <c r="Y8" s="217"/>
      <c r="Z8" s="217"/>
      <c r="AA8" s="216">
        <v>10</v>
      </c>
      <c r="AB8" s="217"/>
      <c r="AC8" s="218"/>
      <c r="AD8" s="217"/>
      <c r="AE8" s="217"/>
      <c r="AF8" s="217"/>
      <c r="AG8" s="216"/>
      <c r="AH8" s="217"/>
      <c r="AI8" s="124"/>
      <c r="AJ8" s="124"/>
      <c r="AK8" s="128" t="s">
        <v>108</v>
      </c>
    </row>
    <row r="9" spans="1:37" ht="24">
      <c r="A9" s="72">
        <v>2</v>
      </c>
      <c r="B9" s="168" t="s">
        <v>83</v>
      </c>
      <c r="C9" s="227">
        <v>2</v>
      </c>
      <c r="D9" s="228"/>
      <c r="E9" s="229"/>
      <c r="F9" s="230">
        <v>2</v>
      </c>
      <c r="G9" s="231"/>
      <c r="H9" s="232"/>
      <c r="I9" s="230">
        <v>4</v>
      </c>
      <c r="J9" s="228">
        <f aca="true" t="shared" si="2" ref="I9:K15">D9+G9</f>
        <v>0</v>
      </c>
      <c r="K9" s="233">
        <f t="shared" si="2"/>
        <v>0</v>
      </c>
      <c r="L9" s="234">
        <v>4</v>
      </c>
      <c r="M9" s="235"/>
      <c r="N9" s="236" t="s">
        <v>69</v>
      </c>
      <c r="O9" s="237">
        <v>120</v>
      </c>
      <c r="P9" s="237">
        <v>150</v>
      </c>
      <c r="Q9" s="238">
        <v>40</v>
      </c>
      <c r="R9" s="239"/>
      <c r="S9" s="239">
        <v>10</v>
      </c>
      <c r="T9" s="239">
        <v>70</v>
      </c>
      <c r="U9" s="239">
        <v>30</v>
      </c>
      <c r="V9" s="240">
        <f t="shared" si="1"/>
        <v>0</v>
      </c>
      <c r="W9" s="230">
        <v>20</v>
      </c>
      <c r="X9" s="228"/>
      <c r="Y9" s="228">
        <v>10</v>
      </c>
      <c r="Z9" s="228">
        <v>30</v>
      </c>
      <c r="AA9" s="228">
        <v>15</v>
      </c>
      <c r="AB9" s="232"/>
      <c r="AC9" s="230">
        <v>20</v>
      </c>
      <c r="AD9" s="229"/>
      <c r="AE9" s="229"/>
      <c r="AF9" s="229">
        <v>40</v>
      </c>
      <c r="AG9" s="228">
        <v>15</v>
      </c>
      <c r="AH9" s="229"/>
      <c r="AI9" s="124">
        <v>50</v>
      </c>
      <c r="AJ9" s="124">
        <v>30</v>
      </c>
      <c r="AK9" s="172" t="s">
        <v>109</v>
      </c>
    </row>
    <row r="10" spans="1:37" ht="12.75">
      <c r="A10" s="72">
        <v>3</v>
      </c>
      <c r="B10" s="241" t="s">
        <v>84</v>
      </c>
      <c r="C10" s="227">
        <v>2</v>
      </c>
      <c r="D10" s="228"/>
      <c r="E10" s="229"/>
      <c r="F10" s="230"/>
      <c r="G10" s="231"/>
      <c r="H10" s="232"/>
      <c r="I10" s="230">
        <f t="shared" si="2"/>
        <v>2</v>
      </c>
      <c r="J10" s="228">
        <f t="shared" si="2"/>
        <v>0</v>
      </c>
      <c r="K10" s="233">
        <f t="shared" si="2"/>
        <v>0</v>
      </c>
      <c r="L10" s="234">
        <f t="shared" si="0"/>
        <v>2</v>
      </c>
      <c r="M10" s="235" t="s">
        <v>69</v>
      </c>
      <c r="N10" s="242"/>
      <c r="O10" s="237">
        <f>SUM(Q10:T10)</f>
        <v>40</v>
      </c>
      <c r="P10" s="237">
        <f>SUM(Q10:V10)</f>
        <v>50</v>
      </c>
      <c r="Q10" s="238">
        <f t="shared" si="1"/>
        <v>10</v>
      </c>
      <c r="R10" s="239">
        <f t="shared" si="1"/>
        <v>0</v>
      </c>
      <c r="S10" s="239"/>
      <c r="T10" s="239">
        <v>30</v>
      </c>
      <c r="U10" s="239">
        <f t="shared" si="1"/>
        <v>10</v>
      </c>
      <c r="V10" s="240">
        <f t="shared" si="1"/>
        <v>0</v>
      </c>
      <c r="W10" s="230">
        <v>10</v>
      </c>
      <c r="X10" s="228"/>
      <c r="Y10" s="228"/>
      <c r="Z10" s="228">
        <v>30</v>
      </c>
      <c r="AA10" s="228">
        <v>10</v>
      </c>
      <c r="AB10" s="232"/>
      <c r="AC10" s="230"/>
      <c r="AD10" s="228"/>
      <c r="AE10" s="229"/>
      <c r="AF10" s="229"/>
      <c r="AG10" s="228"/>
      <c r="AH10" s="229"/>
      <c r="AI10" s="124">
        <v>20</v>
      </c>
      <c r="AJ10" s="124">
        <v>20</v>
      </c>
      <c r="AK10" s="172" t="s">
        <v>72</v>
      </c>
    </row>
    <row r="11" spans="1:37" ht="12.75">
      <c r="A11" s="72">
        <v>4</v>
      </c>
      <c r="B11" s="339" t="s">
        <v>85</v>
      </c>
      <c r="C11" s="243">
        <v>2</v>
      </c>
      <c r="D11" s="244"/>
      <c r="E11" s="245"/>
      <c r="F11" s="246"/>
      <c r="G11" s="247"/>
      <c r="H11" s="248"/>
      <c r="I11" s="246">
        <f t="shared" si="2"/>
        <v>2</v>
      </c>
      <c r="J11" s="244">
        <f t="shared" si="2"/>
        <v>0</v>
      </c>
      <c r="K11" s="249">
        <f t="shared" si="2"/>
        <v>0</v>
      </c>
      <c r="L11" s="250">
        <f t="shared" si="0"/>
        <v>2</v>
      </c>
      <c r="M11" s="251" t="s">
        <v>69</v>
      </c>
      <c r="N11" s="252"/>
      <c r="O11" s="253">
        <v>40</v>
      </c>
      <c r="P11" s="253">
        <v>60</v>
      </c>
      <c r="Q11" s="254">
        <f t="shared" si="1"/>
        <v>20</v>
      </c>
      <c r="R11" s="255">
        <v>10</v>
      </c>
      <c r="S11" s="255">
        <f t="shared" si="1"/>
        <v>10</v>
      </c>
      <c r="T11" s="255">
        <f t="shared" si="1"/>
        <v>0</v>
      </c>
      <c r="U11" s="255">
        <v>20</v>
      </c>
      <c r="V11" s="256">
        <f t="shared" si="1"/>
        <v>0</v>
      </c>
      <c r="W11" s="246">
        <v>20</v>
      </c>
      <c r="X11" s="244">
        <v>10</v>
      </c>
      <c r="Y11" s="244">
        <v>10</v>
      </c>
      <c r="Z11" s="244"/>
      <c r="AA11" s="244">
        <v>20</v>
      </c>
      <c r="AB11" s="248"/>
      <c r="AC11" s="246"/>
      <c r="AD11" s="244"/>
      <c r="AE11" s="245"/>
      <c r="AF11" s="245"/>
      <c r="AG11" s="244"/>
      <c r="AH11" s="245"/>
      <c r="AI11" s="124"/>
      <c r="AJ11" s="124"/>
      <c r="AK11" s="257" t="s">
        <v>110</v>
      </c>
    </row>
    <row r="12" spans="1:37" ht="12.75">
      <c r="A12" s="72">
        <v>5</v>
      </c>
      <c r="B12" s="168" t="s">
        <v>86</v>
      </c>
      <c r="C12" s="227">
        <v>2</v>
      </c>
      <c r="D12" s="228"/>
      <c r="E12" s="258"/>
      <c r="F12" s="230">
        <v>1</v>
      </c>
      <c r="G12" s="231"/>
      <c r="H12" s="229"/>
      <c r="I12" s="230">
        <f t="shared" si="2"/>
        <v>3</v>
      </c>
      <c r="J12" s="228">
        <f t="shared" si="2"/>
        <v>0</v>
      </c>
      <c r="K12" s="233">
        <f t="shared" si="2"/>
        <v>0</v>
      </c>
      <c r="L12" s="234">
        <v>3</v>
      </c>
      <c r="M12" s="259"/>
      <c r="N12" s="242" t="s">
        <v>69</v>
      </c>
      <c r="O12" s="237">
        <v>70</v>
      </c>
      <c r="P12" s="237">
        <v>90</v>
      </c>
      <c r="Q12" s="238">
        <f t="shared" si="1"/>
        <v>30</v>
      </c>
      <c r="R12" s="239">
        <v>0</v>
      </c>
      <c r="S12" s="239">
        <f t="shared" si="1"/>
        <v>0</v>
      </c>
      <c r="T12" s="239">
        <v>40</v>
      </c>
      <c r="U12" s="239">
        <v>20</v>
      </c>
      <c r="V12" s="240">
        <f t="shared" si="1"/>
        <v>0</v>
      </c>
      <c r="W12" s="230">
        <v>20</v>
      </c>
      <c r="X12" s="228"/>
      <c r="Y12" s="228"/>
      <c r="Z12" s="228">
        <v>20</v>
      </c>
      <c r="AA12" s="228">
        <v>10</v>
      </c>
      <c r="AB12" s="232"/>
      <c r="AC12" s="230">
        <v>10</v>
      </c>
      <c r="AD12" s="228">
        <v>0</v>
      </c>
      <c r="AE12" s="229"/>
      <c r="AF12" s="229">
        <v>20</v>
      </c>
      <c r="AG12" s="228">
        <v>10</v>
      </c>
      <c r="AH12" s="229"/>
      <c r="AI12" s="124"/>
      <c r="AJ12" s="124"/>
      <c r="AK12" s="171" t="s">
        <v>111</v>
      </c>
    </row>
    <row r="13" spans="1:37" ht="12.75">
      <c r="A13" s="72">
        <v>6</v>
      </c>
      <c r="B13" s="241" t="s">
        <v>87</v>
      </c>
      <c r="C13" s="227"/>
      <c r="D13" s="228"/>
      <c r="E13" s="229"/>
      <c r="F13" s="230">
        <v>2</v>
      </c>
      <c r="G13" s="231"/>
      <c r="H13" s="229"/>
      <c r="I13" s="230">
        <f t="shared" si="2"/>
        <v>2</v>
      </c>
      <c r="J13" s="228">
        <f t="shared" si="2"/>
        <v>0</v>
      </c>
      <c r="K13" s="233">
        <f t="shared" si="2"/>
        <v>0</v>
      </c>
      <c r="L13" s="234">
        <f t="shared" si="0"/>
        <v>2</v>
      </c>
      <c r="M13" s="259"/>
      <c r="N13" s="242" t="s">
        <v>69</v>
      </c>
      <c r="O13" s="237">
        <f>SUM(Q13:T13)</f>
        <v>40</v>
      </c>
      <c r="P13" s="237">
        <f>SUM(Q13:V13)</f>
        <v>50</v>
      </c>
      <c r="Q13" s="238">
        <f t="shared" si="1"/>
        <v>15</v>
      </c>
      <c r="R13" s="239">
        <f t="shared" si="1"/>
        <v>0</v>
      </c>
      <c r="S13" s="239">
        <f t="shared" si="1"/>
        <v>0</v>
      </c>
      <c r="T13" s="239">
        <f t="shared" si="1"/>
        <v>25</v>
      </c>
      <c r="U13" s="239">
        <f t="shared" si="1"/>
        <v>10</v>
      </c>
      <c r="V13" s="240">
        <f t="shared" si="1"/>
        <v>0</v>
      </c>
      <c r="W13" s="230"/>
      <c r="X13" s="228"/>
      <c r="Y13" s="228"/>
      <c r="Z13" s="228"/>
      <c r="AA13" s="228"/>
      <c r="AB13" s="232"/>
      <c r="AC13" s="230">
        <v>15</v>
      </c>
      <c r="AD13" s="227"/>
      <c r="AE13" s="228"/>
      <c r="AF13" s="228">
        <v>25</v>
      </c>
      <c r="AG13" s="228">
        <v>10</v>
      </c>
      <c r="AH13" s="229"/>
      <c r="AI13" s="124"/>
      <c r="AJ13" s="124"/>
      <c r="AK13" s="168" t="s">
        <v>112</v>
      </c>
    </row>
    <row r="14" spans="1:37" ht="12.75">
      <c r="A14" s="72">
        <v>7</v>
      </c>
      <c r="B14" s="241" t="s">
        <v>88</v>
      </c>
      <c r="C14" s="227"/>
      <c r="D14" s="228"/>
      <c r="E14" s="229"/>
      <c r="F14" s="230">
        <v>2</v>
      </c>
      <c r="G14" s="228"/>
      <c r="H14" s="229"/>
      <c r="I14" s="230">
        <f t="shared" si="2"/>
        <v>2</v>
      </c>
      <c r="J14" s="228">
        <f t="shared" si="2"/>
        <v>0</v>
      </c>
      <c r="K14" s="233">
        <f t="shared" si="2"/>
        <v>0</v>
      </c>
      <c r="L14" s="234">
        <f t="shared" si="0"/>
        <v>2</v>
      </c>
      <c r="M14" s="259"/>
      <c r="N14" s="242" t="s">
        <v>70</v>
      </c>
      <c r="O14" s="237">
        <v>30</v>
      </c>
      <c r="P14" s="237">
        <v>50</v>
      </c>
      <c r="Q14" s="238">
        <f t="shared" si="1"/>
        <v>10</v>
      </c>
      <c r="R14" s="239">
        <v>0</v>
      </c>
      <c r="S14" s="239">
        <f t="shared" si="1"/>
        <v>0</v>
      </c>
      <c r="T14" s="239">
        <v>20</v>
      </c>
      <c r="U14" s="239">
        <v>20</v>
      </c>
      <c r="V14" s="240">
        <f t="shared" si="1"/>
        <v>0</v>
      </c>
      <c r="W14" s="230"/>
      <c r="X14" s="227"/>
      <c r="Y14" s="227"/>
      <c r="Z14" s="227"/>
      <c r="AA14" s="228"/>
      <c r="AB14" s="232"/>
      <c r="AC14" s="230">
        <v>10</v>
      </c>
      <c r="AD14" s="227"/>
      <c r="AE14" s="227"/>
      <c r="AF14" s="227">
        <v>20</v>
      </c>
      <c r="AG14" s="228">
        <v>20</v>
      </c>
      <c r="AH14" s="229"/>
      <c r="AI14" s="124"/>
      <c r="AJ14" s="124"/>
      <c r="AK14" s="127" t="s">
        <v>113</v>
      </c>
    </row>
    <row r="15" spans="1:37" ht="12.75">
      <c r="A15" s="72">
        <v>8</v>
      </c>
      <c r="B15" s="168" t="s">
        <v>89</v>
      </c>
      <c r="C15" s="260">
        <v>2</v>
      </c>
      <c r="D15" s="228"/>
      <c r="E15" s="229"/>
      <c r="F15" s="230">
        <v>2</v>
      </c>
      <c r="G15" s="231"/>
      <c r="H15" s="232"/>
      <c r="I15" s="230">
        <f t="shared" si="2"/>
        <v>4</v>
      </c>
      <c r="J15" s="228">
        <f t="shared" si="2"/>
        <v>0</v>
      </c>
      <c r="K15" s="233">
        <f t="shared" si="2"/>
        <v>0</v>
      </c>
      <c r="L15" s="234">
        <v>4</v>
      </c>
      <c r="M15" s="259"/>
      <c r="N15" s="242" t="s">
        <v>69</v>
      </c>
      <c r="O15" s="237">
        <v>120</v>
      </c>
      <c r="P15" s="237">
        <v>150</v>
      </c>
      <c r="Q15" s="238">
        <v>30</v>
      </c>
      <c r="R15" s="239">
        <f t="shared" si="1"/>
        <v>0</v>
      </c>
      <c r="S15" s="239">
        <v>20</v>
      </c>
      <c r="T15" s="239">
        <v>70</v>
      </c>
      <c r="U15" s="239">
        <v>30</v>
      </c>
      <c r="V15" s="240">
        <f t="shared" si="1"/>
        <v>0</v>
      </c>
      <c r="W15" s="230">
        <v>20</v>
      </c>
      <c r="X15" s="228"/>
      <c r="Y15" s="228">
        <v>10</v>
      </c>
      <c r="Z15" s="228">
        <v>30</v>
      </c>
      <c r="AA15" s="228">
        <v>15</v>
      </c>
      <c r="AB15" s="232"/>
      <c r="AC15" s="230">
        <v>10</v>
      </c>
      <c r="AD15" s="227"/>
      <c r="AE15" s="227">
        <v>10</v>
      </c>
      <c r="AF15" s="227">
        <v>40</v>
      </c>
      <c r="AG15" s="228">
        <v>15</v>
      </c>
      <c r="AH15" s="229"/>
      <c r="AI15" s="124"/>
      <c r="AJ15" s="124"/>
      <c r="AK15" s="172" t="s">
        <v>109</v>
      </c>
    </row>
    <row r="16" spans="1:37" ht="12.75">
      <c r="A16" s="72">
        <v>9</v>
      </c>
      <c r="B16" s="261" t="s">
        <v>90</v>
      </c>
      <c r="C16" s="262">
        <v>2</v>
      </c>
      <c r="D16" s="263"/>
      <c r="E16" s="264"/>
      <c r="F16" s="265"/>
      <c r="G16" s="266"/>
      <c r="H16" s="267"/>
      <c r="I16" s="265">
        <v>2</v>
      </c>
      <c r="J16" s="263"/>
      <c r="K16" s="268"/>
      <c r="L16" s="269">
        <v>2</v>
      </c>
      <c r="M16" s="270" t="s">
        <v>70</v>
      </c>
      <c r="N16" s="271"/>
      <c r="O16" s="272">
        <v>30</v>
      </c>
      <c r="P16" s="272">
        <v>50</v>
      </c>
      <c r="Q16" s="273">
        <v>20</v>
      </c>
      <c r="R16" s="274">
        <v>10</v>
      </c>
      <c r="S16" s="274"/>
      <c r="T16" s="274"/>
      <c r="U16" s="274">
        <v>20</v>
      </c>
      <c r="V16" s="275"/>
      <c r="W16" s="265">
        <v>20</v>
      </c>
      <c r="X16" s="263">
        <v>10</v>
      </c>
      <c r="Y16" s="263"/>
      <c r="Z16" s="263"/>
      <c r="AA16" s="263">
        <v>20</v>
      </c>
      <c r="AB16" s="267"/>
      <c r="AC16" s="265"/>
      <c r="AD16" s="276"/>
      <c r="AE16" s="276"/>
      <c r="AF16" s="276"/>
      <c r="AG16" s="263"/>
      <c r="AH16" s="264"/>
      <c r="AI16" s="124"/>
      <c r="AJ16" s="124"/>
      <c r="AK16" s="169" t="s">
        <v>109</v>
      </c>
    </row>
    <row r="17" spans="1:37" ht="12.75">
      <c r="A17" s="72">
        <v>10</v>
      </c>
      <c r="B17" s="168" t="s">
        <v>91</v>
      </c>
      <c r="C17" s="277">
        <v>1</v>
      </c>
      <c r="D17" s="228"/>
      <c r="E17" s="229"/>
      <c r="F17" s="230">
        <v>1</v>
      </c>
      <c r="G17" s="228"/>
      <c r="H17" s="232"/>
      <c r="I17" s="230">
        <v>2</v>
      </c>
      <c r="J17" s="228"/>
      <c r="K17" s="233"/>
      <c r="L17" s="234">
        <v>2</v>
      </c>
      <c r="M17" s="259"/>
      <c r="N17" s="242" t="s">
        <v>69</v>
      </c>
      <c r="O17" s="237">
        <v>40</v>
      </c>
      <c r="P17" s="237">
        <v>60</v>
      </c>
      <c r="Q17" s="230">
        <v>10</v>
      </c>
      <c r="R17" s="228"/>
      <c r="S17" s="228">
        <v>30</v>
      </c>
      <c r="T17" s="228"/>
      <c r="U17" s="228">
        <v>20</v>
      </c>
      <c r="V17" s="232"/>
      <c r="W17" s="230">
        <v>10</v>
      </c>
      <c r="X17" s="228"/>
      <c r="Y17" s="228">
        <v>20</v>
      </c>
      <c r="Z17" s="228"/>
      <c r="AA17" s="228">
        <v>10</v>
      </c>
      <c r="AB17" s="232"/>
      <c r="AC17" s="227"/>
      <c r="AD17" s="227"/>
      <c r="AE17" s="227">
        <v>10</v>
      </c>
      <c r="AF17" s="227"/>
      <c r="AG17" s="228">
        <v>10</v>
      </c>
      <c r="AH17" s="229"/>
      <c r="AI17" s="699">
        <v>30</v>
      </c>
      <c r="AJ17" s="699">
        <v>20</v>
      </c>
      <c r="AK17" s="172" t="s">
        <v>109</v>
      </c>
    </row>
    <row r="18" spans="1:37" ht="12.75">
      <c r="A18" s="72">
        <v>11</v>
      </c>
      <c r="B18" s="241" t="s">
        <v>92</v>
      </c>
      <c r="C18" s="227">
        <v>1</v>
      </c>
      <c r="D18" s="228"/>
      <c r="E18" s="229"/>
      <c r="F18" s="230"/>
      <c r="G18" s="231"/>
      <c r="H18" s="229"/>
      <c r="I18" s="230">
        <f aca="true" t="shared" si="3" ref="I18:K20">C18+F18</f>
        <v>1</v>
      </c>
      <c r="J18" s="228">
        <f t="shared" si="3"/>
        <v>0</v>
      </c>
      <c r="K18" s="233">
        <f t="shared" si="3"/>
        <v>0</v>
      </c>
      <c r="L18" s="234">
        <f>SUM(I18:K18)</f>
        <v>1</v>
      </c>
      <c r="M18" s="259" t="s">
        <v>70</v>
      </c>
      <c r="N18" s="242"/>
      <c r="O18" s="237">
        <v>20</v>
      </c>
      <c r="P18" s="237">
        <f>SUM(Q18:V18)</f>
        <v>30</v>
      </c>
      <c r="Q18" s="230">
        <f>W18+AC18</f>
        <v>10</v>
      </c>
      <c r="R18" s="228"/>
      <c r="S18" s="228">
        <v>10</v>
      </c>
      <c r="T18" s="228">
        <v>0</v>
      </c>
      <c r="U18" s="228">
        <v>10</v>
      </c>
      <c r="V18" s="232">
        <f>AB18+AH18</f>
        <v>0</v>
      </c>
      <c r="W18" s="230">
        <v>10</v>
      </c>
      <c r="X18" s="228"/>
      <c r="Y18" s="228">
        <v>10</v>
      </c>
      <c r="Z18" s="228">
        <v>0</v>
      </c>
      <c r="AA18" s="228">
        <v>10</v>
      </c>
      <c r="AB18" s="232"/>
      <c r="AC18" s="230"/>
      <c r="AD18" s="227"/>
      <c r="AE18" s="228"/>
      <c r="AF18" s="228"/>
      <c r="AG18" s="228"/>
      <c r="AH18" s="229"/>
      <c r="AI18" s="699">
        <v>0</v>
      </c>
      <c r="AJ18" s="699">
        <v>0</v>
      </c>
      <c r="AK18" s="171" t="s">
        <v>74</v>
      </c>
    </row>
    <row r="19" spans="1:37" ht="12.75">
      <c r="A19" s="72">
        <v>12</v>
      </c>
      <c r="B19" s="168" t="s">
        <v>93</v>
      </c>
      <c r="C19" s="227">
        <v>1</v>
      </c>
      <c r="D19" s="228"/>
      <c r="E19" s="229"/>
      <c r="F19" s="230"/>
      <c r="G19" s="228"/>
      <c r="H19" s="232"/>
      <c r="I19" s="230">
        <f t="shared" si="3"/>
        <v>1</v>
      </c>
      <c r="J19" s="228">
        <f t="shared" si="3"/>
        <v>0</v>
      </c>
      <c r="K19" s="233">
        <f t="shared" si="3"/>
        <v>0</v>
      </c>
      <c r="L19" s="234">
        <f>SUM(I19:K19)</f>
        <v>1</v>
      </c>
      <c r="M19" s="259" t="s">
        <v>70</v>
      </c>
      <c r="N19" s="242"/>
      <c r="O19" s="237">
        <v>30</v>
      </c>
      <c r="P19" s="237">
        <v>40</v>
      </c>
      <c r="Q19" s="230">
        <v>10</v>
      </c>
      <c r="R19" s="228">
        <f>X19+AD19</f>
        <v>0</v>
      </c>
      <c r="S19" s="228">
        <v>20</v>
      </c>
      <c r="T19" s="228">
        <f>Z19+AF19</f>
        <v>0</v>
      </c>
      <c r="U19" s="228">
        <v>10</v>
      </c>
      <c r="V19" s="232">
        <f>AB19+AH19</f>
        <v>0</v>
      </c>
      <c r="W19" s="230">
        <v>10</v>
      </c>
      <c r="X19" s="228"/>
      <c r="Y19" s="228">
        <v>20</v>
      </c>
      <c r="Z19" s="228"/>
      <c r="AA19" s="228">
        <v>10</v>
      </c>
      <c r="AB19" s="232"/>
      <c r="AC19" s="230"/>
      <c r="AD19" s="227"/>
      <c r="AE19" s="227"/>
      <c r="AF19" s="227"/>
      <c r="AG19" s="228"/>
      <c r="AH19" s="229"/>
      <c r="AI19" s="699">
        <v>20</v>
      </c>
      <c r="AJ19" s="699"/>
      <c r="AK19" s="172" t="s">
        <v>109</v>
      </c>
    </row>
    <row r="20" spans="1:37" ht="12.75">
      <c r="A20" s="72">
        <v>13</v>
      </c>
      <c r="B20" s="173" t="s">
        <v>94</v>
      </c>
      <c r="C20" s="278">
        <v>1</v>
      </c>
      <c r="D20" s="263"/>
      <c r="E20" s="264"/>
      <c r="F20" s="265"/>
      <c r="G20" s="263"/>
      <c r="H20" s="267"/>
      <c r="I20" s="265">
        <f t="shared" si="3"/>
        <v>1</v>
      </c>
      <c r="J20" s="263">
        <f t="shared" si="3"/>
        <v>0</v>
      </c>
      <c r="K20" s="268">
        <f t="shared" si="3"/>
        <v>0</v>
      </c>
      <c r="L20" s="269">
        <f>SUM(I20:K20)</f>
        <v>1</v>
      </c>
      <c r="M20" s="270" t="s">
        <v>70</v>
      </c>
      <c r="N20" s="271"/>
      <c r="O20" s="272">
        <v>20</v>
      </c>
      <c r="P20" s="272">
        <v>30</v>
      </c>
      <c r="Q20" s="273">
        <f>W20+AC20</f>
        <v>10</v>
      </c>
      <c r="R20" s="274">
        <v>10</v>
      </c>
      <c r="S20" s="274">
        <v>0</v>
      </c>
      <c r="T20" s="274">
        <f>Z20+AF20</f>
        <v>0</v>
      </c>
      <c r="U20" s="274">
        <v>10</v>
      </c>
      <c r="V20" s="275">
        <f>AB20+AH20</f>
        <v>0</v>
      </c>
      <c r="W20" s="265">
        <v>10</v>
      </c>
      <c r="X20" s="263">
        <v>10</v>
      </c>
      <c r="Y20" s="263"/>
      <c r="Z20" s="263"/>
      <c r="AA20" s="263">
        <v>10</v>
      </c>
      <c r="AB20" s="267"/>
      <c r="AC20" s="276"/>
      <c r="AD20" s="276"/>
      <c r="AE20" s="276"/>
      <c r="AF20" s="276"/>
      <c r="AG20" s="263"/>
      <c r="AH20" s="264"/>
      <c r="AI20" s="124"/>
      <c r="AJ20" s="124"/>
      <c r="AK20" s="169" t="s">
        <v>79</v>
      </c>
    </row>
    <row r="21" spans="1:37" ht="42" customHeight="1">
      <c r="A21" s="72">
        <v>14</v>
      </c>
      <c r="B21" s="279" t="s">
        <v>95</v>
      </c>
      <c r="C21" s="280">
        <v>2</v>
      </c>
      <c r="D21" s="263"/>
      <c r="E21" s="264"/>
      <c r="F21" s="265">
        <v>2</v>
      </c>
      <c r="G21" s="266"/>
      <c r="H21" s="267"/>
      <c r="I21" s="265">
        <v>4</v>
      </c>
      <c r="J21" s="263"/>
      <c r="K21" s="268"/>
      <c r="L21" s="269">
        <v>4</v>
      </c>
      <c r="M21" s="270" t="s">
        <v>70</v>
      </c>
      <c r="N21" s="271"/>
      <c r="O21" s="272">
        <v>60</v>
      </c>
      <c r="P21" s="272">
        <v>100</v>
      </c>
      <c r="Q21" s="273"/>
      <c r="R21" s="274"/>
      <c r="S21" s="274">
        <v>60</v>
      </c>
      <c r="T21" s="274"/>
      <c r="U21" s="274">
        <v>40</v>
      </c>
      <c r="V21" s="275"/>
      <c r="W21" s="265"/>
      <c r="X21" s="263"/>
      <c r="Y21" s="263">
        <v>30</v>
      </c>
      <c r="Z21" s="263"/>
      <c r="AA21" s="263">
        <v>20</v>
      </c>
      <c r="AB21" s="267"/>
      <c r="AC21" s="276"/>
      <c r="AD21" s="276"/>
      <c r="AE21" s="276">
        <v>30</v>
      </c>
      <c r="AF21" s="276"/>
      <c r="AG21" s="263">
        <v>20</v>
      </c>
      <c r="AH21" s="264"/>
      <c r="AI21" s="124"/>
      <c r="AJ21" s="124"/>
      <c r="AK21" s="169" t="s">
        <v>76</v>
      </c>
    </row>
    <row r="22" spans="1:37" ht="36.75" customHeight="1">
      <c r="A22" s="72">
        <v>15</v>
      </c>
      <c r="B22" s="279" t="s">
        <v>96</v>
      </c>
      <c r="C22" s="263"/>
      <c r="D22" s="263"/>
      <c r="E22" s="263"/>
      <c r="F22" s="263">
        <v>2</v>
      </c>
      <c r="G22" s="263"/>
      <c r="H22" s="263"/>
      <c r="I22" s="263">
        <v>2</v>
      </c>
      <c r="J22" s="263">
        <f>D22+G22</f>
        <v>0</v>
      </c>
      <c r="K22" s="263">
        <f>E22+H22</f>
        <v>0</v>
      </c>
      <c r="L22" s="263">
        <f>SUM(I22:K22)</f>
        <v>2</v>
      </c>
      <c r="M22" s="281"/>
      <c r="N22" s="281" t="s">
        <v>70</v>
      </c>
      <c r="O22" s="281">
        <v>30</v>
      </c>
      <c r="P22" s="281">
        <v>50</v>
      </c>
      <c r="Q22" s="274">
        <v>20</v>
      </c>
      <c r="R22" s="274">
        <v>10</v>
      </c>
      <c r="S22" s="274">
        <v>0</v>
      </c>
      <c r="T22" s="274">
        <f>Z22+AF22</f>
        <v>0</v>
      </c>
      <c r="U22" s="274">
        <v>20</v>
      </c>
      <c r="V22" s="274">
        <f>AB22+AH22</f>
        <v>0</v>
      </c>
      <c r="W22" s="263"/>
      <c r="X22" s="263"/>
      <c r="Y22" s="263"/>
      <c r="Z22" s="263"/>
      <c r="AA22" s="263"/>
      <c r="AB22" s="263"/>
      <c r="AC22" s="263">
        <v>20</v>
      </c>
      <c r="AD22" s="263">
        <v>10</v>
      </c>
      <c r="AE22" s="263">
        <v>0</v>
      </c>
      <c r="AF22" s="263"/>
      <c r="AG22" s="263">
        <v>20</v>
      </c>
      <c r="AH22" s="263">
        <v>0</v>
      </c>
      <c r="AI22" s="124"/>
      <c r="AJ22" s="124"/>
      <c r="AK22" s="282" t="s">
        <v>114</v>
      </c>
    </row>
    <row r="23" spans="1:37" ht="34.5" customHeight="1">
      <c r="A23" s="72">
        <v>16</v>
      </c>
      <c r="B23" s="279" t="s">
        <v>97</v>
      </c>
      <c r="C23" s="278">
        <v>1</v>
      </c>
      <c r="D23" s="263"/>
      <c r="E23" s="264"/>
      <c r="F23" s="265"/>
      <c r="G23" s="263"/>
      <c r="H23" s="267"/>
      <c r="I23" s="265">
        <f>C23+F23</f>
        <v>1</v>
      </c>
      <c r="J23" s="263">
        <f>D23+G23</f>
        <v>0</v>
      </c>
      <c r="K23" s="268">
        <f>E23+H23</f>
        <v>0</v>
      </c>
      <c r="L23" s="269">
        <f>SUM(I23:K23)</f>
        <v>1</v>
      </c>
      <c r="M23" s="270" t="s">
        <v>70</v>
      </c>
      <c r="N23" s="271"/>
      <c r="O23" s="272">
        <f>SUM(Q23:T23)</f>
        <v>20</v>
      </c>
      <c r="P23" s="272">
        <v>30</v>
      </c>
      <c r="Q23" s="273">
        <f>W23+AC23</f>
        <v>10</v>
      </c>
      <c r="R23" s="274">
        <f>X23+AD23</f>
        <v>10</v>
      </c>
      <c r="S23" s="274">
        <f>Y23+AE23</f>
        <v>0</v>
      </c>
      <c r="T23" s="274">
        <f>Z23+AF23</f>
        <v>0</v>
      </c>
      <c r="U23" s="274">
        <v>10</v>
      </c>
      <c r="V23" s="275">
        <f>AB23+AH23</f>
        <v>0</v>
      </c>
      <c r="W23" s="265">
        <v>10</v>
      </c>
      <c r="X23" s="263">
        <v>10</v>
      </c>
      <c r="Y23" s="263">
        <v>0</v>
      </c>
      <c r="Z23" s="263">
        <v>0</v>
      </c>
      <c r="AA23" s="263">
        <v>10</v>
      </c>
      <c r="AB23" s="267"/>
      <c r="AC23" s="276"/>
      <c r="AD23" s="276"/>
      <c r="AE23" s="276"/>
      <c r="AF23" s="276"/>
      <c r="AG23" s="263"/>
      <c r="AH23" s="264"/>
      <c r="AI23" s="124"/>
      <c r="AJ23" s="124"/>
      <c r="AK23" s="169" t="s">
        <v>79</v>
      </c>
    </row>
    <row r="24" spans="1:37" ht="24">
      <c r="A24" s="72">
        <v>17</v>
      </c>
      <c r="B24" s="173" t="s">
        <v>98</v>
      </c>
      <c r="C24" s="262"/>
      <c r="D24" s="263"/>
      <c r="E24" s="264"/>
      <c r="F24" s="265">
        <v>2</v>
      </c>
      <c r="G24" s="266"/>
      <c r="H24" s="267"/>
      <c r="I24" s="265">
        <f>C24+F24</f>
        <v>2</v>
      </c>
      <c r="J24" s="263"/>
      <c r="K24" s="268"/>
      <c r="L24" s="269">
        <v>2</v>
      </c>
      <c r="M24" s="270"/>
      <c r="N24" s="271" t="s">
        <v>107</v>
      </c>
      <c r="O24" s="272">
        <v>30</v>
      </c>
      <c r="P24" s="272">
        <v>50</v>
      </c>
      <c r="Q24" s="273">
        <v>10</v>
      </c>
      <c r="R24" s="274">
        <v>20</v>
      </c>
      <c r="S24" s="274">
        <v>0</v>
      </c>
      <c r="T24" s="274">
        <v>0</v>
      </c>
      <c r="U24" s="274">
        <v>20</v>
      </c>
      <c r="V24" s="275">
        <v>0</v>
      </c>
      <c r="W24" s="265"/>
      <c r="X24" s="263"/>
      <c r="Y24" s="263"/>
      <c r="Z24" s="263"/>
      <c r="AA24" s="263"/>
      <c r="AB24" s="267"/>
      <c r="AC24" s="265">
        <v>10</v>
      </c>
      <c r="AD24" s="263">
        <v>20</v>
      </c>
      <c r="AE24" s="276"/>
      <c r="AF24" s="276"/>
      <c r="AG24" s="263">
        <v>20</v>
      </c>
      <c r="AH24" s="264"/>
      <c r="AI24" s="124"/>
      <c r="AJ24" s="124"/>
      <c r="AK24" s="169" t="s">
        <v>109</v>
      </c>
    </row>
    <row r="25" spans="1:37" ht="12.75">
      <c r="A25" s="72">
        <v>18</v>
      </c>
      <c r="B25" s="341" t="s">
        <v>99</v>
      </c>
      <c r="C25" s="342">
        <v>2</v>
      </c>
      <c r="D25" s="343"/>
      <c r="E25" s="344"/>
      <c r="F25" s="345"/>
      <c r="G25" s="346"/>
      <c r="H25" s="344"/>
      <c r="I25" s="345">
        <v>2</v>
      </c>
      <c r="J25" s="343"/>
      <c r="K25" s="347"/>
      <c r="L25" s="348">
        <v>2</v>
      </c>
      <c r="M25" s="349" t="s">
        <v>70</v>
      </c>
      <c r="N25" s="350"/>
      <c r="O25" s="351">
        <v>25</v>
      </c>
      <c r="P25" s="351">
        <v>45</v>
      </c>
      <c r="Q25" s="352">
        <v>15</v>
      </c>
      <c r="R25" s="353"/>
      <c r="S25" s="353">
        <v>10</v>
      </c>
      <c r="T25" s="353"/>
      <c r="U25" s="353">
        <v>20</v>
      </c>
      <c r="V25" s="354"/>
      <c r="W25" s="345">
        <v>15</v>
      </c>
      <c r="X25" s="343"/>
      <c r="Y25" s="343">
        <v>10</v>
      </c>
      <c r="Z25" s="343"/>
      <c r="AA25" s="343">
        <v>20</v>
      </c>
      <c r="AB25" s="355"/>
      <c r="AC25" s="356"/>
      <c r="AD25" s="356"/>
      <c r="AE25" s="356"/>
      <c r="AF25" s="356"/>
      <c r="AG25" s="343"/>
      <c r="AH25" s="344"/>
      <c r="AI25" s="124"/>
      <c r="AJ25" s="124"/>
      <c r="AK25" s="340" t="s">
        <v>169</v>
      </c>
    </row>
    <row r="26" spans="1:37" ht="24">
      <c r="A26" s="72">
        <v>19</v>
      </c>
      <c r="B26" s="298" t="s">
        <v>170</v>
      </c>
      <c r="C26" s="283"/>
      <c r="D26" s="284"/>
      <c r="E26" s="285">
        <v>2</v>
      </c>
      <c r="F26" s="286"/>
      <c r="G26" s="287"/>
      <c r="H26" s="288"/>
      <c r="I26" s="286"/>
      <c r="J26" s="284"/>
      <c r="K26" s="289">
        <v>2</v>
      </c>
      <c r="L26" s="290">
        <v>2</v>
      </c>
      <c r="M26" s="291" t="s">
        <v>70</v>
      </c>
      <c r="N26" s="292"/>
      <c r="O26" s="293"/>
      <c r="P26" s="293">
        <v>50</v>
      </c>
      <c r="Q26" s="294"/>
      <c r="R26" s="295"/>
      <c r="S26" s="295"/>
      <c r="T26" s="295"/>
      <c r="U26" s="295"/>
      <c r="V26" s="296">
        <v>50</v>
      </c>
      <c r="W26" s="286"/>
      <c r="X26" s="284"/>
      <c r="Y26" s="284"/>
      <c r="Z26" s="284"/>
      <c r="AA26" s="284"/>
      <c r="AB26" s="288">
        <v>50</v>
      </c>
      <c r="AC26" s="286"/>
      <c r="AD26" s="297"/>
      <c r="AE26" s="297"/>
      <c r="AF26" s="297"/>
      <c r="AG26" s="284"/>
      <c r="AH26" s="285"/>
      <c r="AI26" s="124"/>
      <c r="AJ26" s="124"/>
      <c r="AK26" s="113"/>
    </row>
    <row r="27" spans="1:37" ht="24">
      <c r="A27" s="72">
        <v>20</v>
      </c>
      <c r="B27" s="298" t="s">
        <v>171</v>
      </c>
      <c r="C27" s="283"/>
      <c r="D27" s="284"/>
      <c r="E27" s="285">
        <v>2</v>
      </c>
      <c r="F27" s="286"/>
      <c r="G27" s="287"/>
      <c r="H27" s="288"/>
      <c r="I27" s="286"/>
      <c r="J27" s="284"/>
      <c r="K27" s="289">
        <v>2</v>
      </c>
      <c r="L27" s="290">
        <v>2</v>
      </c>
      <c r="M27" s="291" t="s">
        <v>70</v>
      </c>
      <c r="N27" s="292"/>
      <c r="O27" s="293"/>
      <c r="P27" s="293">
        <v>50</v>
      </c>
      <c r="Q27" s="294"/>
      <c r="R27" s="295"/>
      <c r="S27" s="295"/>
      <c r="T27" s="295"/>
      <c r="U27" s="295"/>
      <c r="V27" s="296">
        <v>50</v>
      </c>
      <c r="W27" s="286"/>
      <c r="X27" s="284"/>
      <c r="Y27" s="284"/>
      <c r="Z27" s="284"/>
      <c r="AA27" s="284"/>
      <c r="AB27" s="288">
        <v>50</v>
      </c>
      <c r="AC27" s="286"/>
      <c r="AD27" s="297"/>
      <c r="AE27" s="297"/>
      <c r="AF27" s="297"/>
      <c r="AG27" s="284"/>
      <c r="AH27" s="285"/>
      <c r="AI27" s="124"/>
      <c r="AJ27" s="124"/>
      <c r="AK27" s="113"/>
    </row>
    <row r="28" spans="1:70" ht="24">
      <c r="A28" s="72">
        <v>21</v>
      </c>
      <c r="B28" s="298" t="s">
        <v>172</v>
      </c>
      <c r="C28" s="283"/>
      <c r="D28" s="284"/>
      <c r="E28" s="285"/>
      <c r="F28" s="286"/>
      <c r="G28" s="287"/>
      <c r="H28" s="288">
        <v>6</v>
      </c>
      <c r="I28" s="286"/>
      <c r="J28" s="284"/>
      <c r="K28" s="289">
        <v>6</v>
      </c>
      <c r="L28" s="290">
        <v>6</v>
      </c>
      <c r="M28" s="291"/>
      <c r="N28" s="292" t="s">
        <v>70</v>
      </c>
      <c r="O28" s="293"/>
      <c r="P28" s="293">
        <v>168</v>
      </c>
      <c r="Q28" s="294"/>
      <c r="R28" s="295"/>
      <c r="S28" s="295"/>
      <c r="T28" s="295"/>
      <c r="U28" s="295"/>
      <c r="V28" s="296">
        <v>168</v>
      </c>
      <c r="W28" s="286"/>
      <c r="X28" s="284"/>
      <c r="Y28" s="284"/>
      <c r="Z28" s="284"/>
      <c r="AA28" s="284"/>
      <c r="AB28" s="288"/>
      <c r="AC28" s="286"/>
      <c r="AD28" s="297"/>
      <c r="AE28" s="297"/>
      <c r="AF28" s="297"/>
      <c r="AG28" s="284"/>
      <c r="AH28" s="285">
        <v>168</v>
      </c>
      <c r="AI28" s="124"/>
      <c r="AJ28" s="124"/>
      <c r="AK28" s="113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</row>
    <row r="29" spans="1:70" ht="24">
      <c r="A29" s="72">
        <v>22</v>
      </c>
      <c r="B29" s="298" t="s">
        <v>173</v>
      </c>
      <c r="C29" s="297"/>
      <c r="D29" s="284"/>
      <c r="E29" s="285"/>
      <c r="F29" s="286"/>
      <c r="G29" s="284"/>
      <c r="H29" s="288">
        <v>6</v>
      </c>
      <c r="I29" s="286"/>
      <c r="J29" s="284"/>
      <c r="K29" s="289">
        <v>6</v>
      </c>
      <c r="L29" s="290">
        <v>6</v>
      </c>
      <c r="M29" s="299"/>
      <c r="N29" s="292" t="s">
        <v>70</v>
      </c>
      <c r="O29" s="293"/>
      <c r="P29" s="293">
        <v>164</v>
      </c>
      <c r="Q29" s="294"/>
      <c r="R29" s="295"/>
      <c r="S29" s="295"/>
      <c r="T29" s="295"/>
      <c r="U29" s="295"/>
      <c r="V29" s="296">
        <v>164</v>
      </c>
      <c r="W29" s="286"/>
      <c r="X29" s="284"/>
      <c r="Y29" s="284"/>
      <c r="Z29" s="284"/>
      <c r="AA29" s="284"/>
      <c r="AB29" s="288"/>
      <c r="AC29" s="286"/>
      <c r="AD29" s="297"/>
      <c r="AE29" s="297"/>
      <c r="AF29" s="297"/>
      <c r="AG29" s="284"/>
      <c r="AH29" s="285">
        <v>164</v>
      </c>
      <c r="AI29" s="124"/>
      <c r="AJ29" s="124"/>
      <c r="AK29" s="114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</row>
    <row r="30" spans="1:70" ht="12.75">
      <c r="A30" s="72"/>
      <c r="B30" s="300" t="s">
        <v>33</v>
      </c>
      <c r="C30" s="301">
        <f>SUM(C8:C29)</f>
        <v>23</v>
      </c>
      <c r="D30" s="302">
        <f>SUM(D8:D29)</f>
        <v>0</v>
      </c>
      <c r="E30" s="303">
        <v>4</v>
      </c>
      <c r="F30" s="304">
        <f>SUM(F8:F29)</f>
        <v>16</v>
      </c>
      <c r="G30" s="302">
        <f>SUM(G8:G29)</f>
        <v>0</v>
      </c>
      <c r="H30" s="305">
        <v>12</v>
      </c>
      <c r="I30" s="306">
        <v>39</v>
      </c>
      <c r="J30" s="307">
        <f>SUM(J8:J29)</f>
        <v>0</v>
      </c>
      <c r="K30" s="308">
        <v>16</v>
      </c>
      <c r="L30" s="309">
        <v>55</v>
      </c>
      <c r="M30" s="310"/>
      <c r="N30" s="303"/>
      <c r="O30" s="311">
        <f aca="true" t="shared" si="4" ref="O30:AH30">SUM(O8:O29)</f>
        <v>805</v>
      </c>
      <c r="P30" s="311">
        <f t="shared" si="4"/>
        <v>1567</v>
      </c>
      <c r="Q30" s="311">
        <f t="shared" si="4"/>
        <v>290</v>
      </c>
      <c r="R30" s="311">
        <f t="shared" si="4"/>
        <v>90</v>
      </c>
      <c r="S30" s="311">
        <f t="shared" si="4"/>
        <v>170</v>
      </c>
      <c r="T30" s="311">
        <f t="shared" si="4"/>
        <v>255</v>
      </c>
      <c r="U30" s="311">
        <f t="shared" si="4"/>
        <v>330</v>
      </c>
      <c r="V30" s="311">
        <f t="shared" si="4"/>
        <v>432</v>
      </c>
      <c r="W30" s="311">
        <f t="shared" si="4"/>
        <v>195</v>
      </c>
      <c r="X30" s="311">
        <f t="shared" si="4"/>
        <v>60</v>
      </c>
      <c r="Y30" s="311">
        <f t="shared" si="4"/>
        <v>120</v>
      </c>
      <c r="Z30" s="311">
        <f t="shared" si="4"/>
        <v>110</v>
      </c>
      <c r="AA30" s="311">
        <f t="shared" si="4"/>
        <v>190</v>
      </c>
      <c r="AB30" s="311">
        <f t="shared" si="4"/>
        <v>100</v>
      </c>
      <c r="AC30" s="311">
        <f t="shared" si="4"/>
        <v>95</v>
      </c>
      <c r="AD30" s="311">
        <f t="shared" si="4"/>
        <v>30</v>
      </c>
      <c r="AE30" s="311">
        <f t="shared" si="4"/>
        <v>50</v>
      </c>
      <c r="AF30" s="311">
        <f t="shared" si="4"/>
        <v>145</v>
      </c>
      <c r="AG30" s="311">
        <f t="shared" si="4"/>
        <v>140</v>
      </c>
      <c r="AH30" s="311">
        <f t="shared" si="4"/>
        <v>332</v>
      </c>
      <c r="AI30" s="124"/>
      <c r="AJ30" s="124"/>
      <c r="AK30" s="113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</row>
    <row r="31" spans="1:70" ht="12.75">
      <c r="A31" s="359"/>
      <c r="B31" s="358" t="s">
        <v>100</v>
      </c>
      <c r="C31" s="360"/>
      <c r="D31" s="361"/>
      <c r="E31" s="362"/>
      <c r="F31" s="363"/>
      <c r="G31" s="361"/>
      <c r="H31" s="364"/>
      <c r="I31" s="363"/>
      <c r="J31" s="361"/>
      <c r="K31" s="365"/>
      <c r="L31" s="366"/>
      <c r="M31" s="367"/>
      <c r="N31" s="368"/>
      <c r="O31" s="369"/>
      <c r="P31" s="369"/>
      <c r="Q31" s="370"/>
      <c r="R31" s="371"/>
      <c r="S31" s="371"/>
      <c r="T31" s="371"/>
      <c r="U31" s="371"/>
      <c r="V31" s="372"/>
      <c r="W31" s="363"/>
      <c r="X31" s="361"/>
      <c r="Y31" s="361"/>
      <c r="Z31" s="361"/>
      <c r="AA31" s="361"/>
      <c r="AB31" s="364"/>
      <c r="AC31" s="373"/>
      <c r="AD31" s="373"/>
      <c r="AE31" s="373"/>
      <c r="AF31" s="373"/>
      <c r="AG31" s="361"/>
      <c r="AH31" s="362"/>
      <c r="AI31" s="374"/>
      <c r="AJ31" s="374"/>
      <c r="AK31" s="375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</row>
    <row r="32" spans="1:70" s="197" customFormat="1" ht="12.75">
      <c r="A32" s="195">
        <v>23</v>
      </c>
      <c r="B32" s="168" t="s">
        <v>101</v>
      </c>
      <c r="C32" s="277"/>
      <c r="D32" s="228"/>
      <c r="E32" s="229"/>
      <c r="F32" s="230">
        <v>2</v>
      </c>
      <c r="G32" s="228"/>
      <c r="H32" s="232"/>
      <c r="I32" s="230">
        <v>2</v>
      </c>
      <c r="J32" s="228"/>
      <c r="K32" s="233"/>
      <c r="L32" s="234">
        <v>2</v>
      </c>
      <c r="M32" s="259"/>
      <c r="N32" s="242" t="s">
        <v>69</v>
      </c>
      <c r="O32" s="237">
        <v>30</v>
      </c>
      <c r="P32" s="237">
        <v>50</v>
      </c>
      <c r="Q32" s="238">
        <v>20</v>
      </c>
      <c r="R32" s="239"/>
      <c r="S32" s="239"/>
      <c r="T32" s="239">
        <v>10</v>
      </c>
      <c r="U32" s="239">
        <v>20</v>
      </c>
      <c r="V32" s="240"/>
      <c r="W32" s="230"/>
      <c r="X32" s="228"/>
      <c r="Y32" s="228"/>
      <c r="Z32" s="228"/>
      <c r="AA32" s="228"/>
      <c r="AB32" s="232"/>
      <c r="AC32" s="227">
        <v>20</v>
      </c>
      <c r="AD32" s="227"/>
      <c r="AE32" s="227"/>
      <c r="AF32" s="227">
        <v>10</v>
      </c>
      <c r="AG32" s="228">
        <v>20</v>
      </c>
      <c r="AH32" s="229"/>
      <c r="AI32" s="196"/>
      <c r="AJ32" s="196"/>
      <c r="AK32" s="171" t="s">
        <v>111</v>
      </c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</row>
    <row r="33" spans="1:70" s="194" customFormat="1" ht="24">
      <c r="A33" s="192">
        <v>24</v>
      </c>
      <c r="B33" s="173" t="s">
        <v>102</v>
      </c>
      <c r="C33" s="278"/>
      <c r="D33" s="263"/>
      <c r="E33" s="264"/>
      <c r="F33" s="265">
        <v>1</v>
      </c>
      <c r="G33" s="263"/>
      <c r="H33" s="267"/>
      <c r="I33" s="265">
        <v>1</v>
      </c>
      <c r="J33" s="263"/>
      <c r="K33" s="268"/>
      <c r="L33" s="269">
        <v>1</v>
      </c>
      <c r="M33" s="270"/>
      <c r="N33" s="271" t="s">
        <v>69</v>
      </c>
      <c r="O33" s="272">
        <v>25</v>
      </c>
      <c r="P33" s="272">
        <v>30</v>
      </c>
      <c r="Q33" s="273">
        <v>15</v>
      </c>
      <c r="R33" s="274">
        <v>10</v>
      </c>
      <c r="S33" s="274">
        <v>0</v>
      </c>
      <c r="T33" s="274">
        <v>0</v>
      </c>
      <c r="U33" s="274">
        <v>5</v>
      </c>
      <c r="V33" s="275"/>
      <c r="W33" s="265"/>
      <c r="X33" s="263"/>
      <c r="Y33" s="263"/>
      <c r="Z33" s="263"/>
      <c r="AA33" s="263"/>
      <c r="AB33" s="267"/>
      <c r="AC33" s="276">
        <v>15</v>
      </c>
      <c r="AD33" s="276">
        <v>10</v>
      </c>
      <c r="AE33" s="276"/>
      <c r="AF33" s="276"/>
      <c r="AG33" s="263">
        <v>5</v>
      </c>
      <c r="AH33" s="264"/>
      <c r="AI33" s="193"/>
      <c r="AJ33" s="193"/>
      <c r="AK33" s="169" t="s">
        <v>109</v>
      </c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</row>
    <row r="34" spans="1:70" ht="24">
      <c r="A34" s="192">
        <v>25</v>
      </c>
      <c r="B34" s="173" t="s">
        <v>103</v>
      </c>
      <c r="C34" s="278">
        <v>2</v>
      </c>
      <c r="D34" s="263"/>
      <c r="E34" s="264"/>
      <c r="F34" s="265"/>
      <c r="G34" s="263"/>
      <c r="H34" s="267"/>
      <c r="I34" s="265">
        <v>2</v>
      </c>
      <c r="J34" s="263"/>
      <c r="K34" s="268"/>
      <c r="L34" s="269">
        <v>2</v>
      </c>
      <c r="M34" s="270" t="s">
        <v>70</v>
      </c>
      <c r="N34" s="271"/>
      <c r="O34" s="272">
        <v>25</v>
      </c>
      <c r="P34" s="272">
        <v>50</v>
      </c>
      <c r="Q34" s="273">
        <v>15</v>
      </c>
      <c r="R34" s="274">
        <v>10</v>
      </c>
      <c r="S34" s="274">
        <v>0</v>
      </c>
      <c r="T34" s="274">
        <v>0</v>
      </c>
      <c r="U34" s="274">
        <v>25</v>
      </c>
      <c r="V34" s="275"/>
      <c r="W34" s="265">
        <v>15</v>
      </c>
      <c r="X34" s="263">
        <v>10</v>
      </c>
      <c r="Y34" s="263"/>
      <c r="Z34" s="263"/>
      <c r="AA34" s="263">
        <v>25</v>
      </c>
      <c r="AB34" s="267"/>
      <c r="AC34" s="276"/>
      <c r="AD34" s="276"/>
      <c r="AE34" s="276"/>
      <c r="AF34" s="276"/>
      <c r="AG34" s="263"/>
      <c r="AH34" s="264"/>
      <c r="AI34" s="193"/>
      <c r="AJ34" s="193"/>
      <c r="AK34" s="169" t="s">
        <v>109</v>
      </c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</row>
    <row r="35" spans="1:70" s="205" customFormat="1" ht="12.75">
      <c r="A35" s="204"/>
      <c r="B35" s="300" t="s">
        <v>33</v>
      </c>
      <c r="C35" s="314">
        <v>2</v>
      </c>
      <c r="D35" s="307"/>
      <c r="E35" s="312"/>
      <c r="F35" s="306">
        <v>3</v>
      </c>
      <c r="G35" s="315"/>
      <c r="H35" s="312"/>
      <c r="I35" s="306">
        <f>C35+F35</f>
        <v>5</v>
      </c>
      <c r="J35" s="307">
        <f>D35+G35</f>
        <v>0</v>
      </c>
      <c r="K35" s="308">
        <f>E35+H35</f>
        <v>0</v>
      </c>
      <c r="L35" s="309">
        <f>SUM(I35:K35)</f>
        <v>5</v>
      </c>
      <c r="M35" s="310"/>
      <c r="N35" s="303"/>
      <c r="O35" s="311">
        <v>80</v>
      </c>
      <c r="P35" s="311">
        <v>130</v>
      </c>
      <c r="Q35" s="313">
        <f aca="true" t="shared" si="5" ref="Q35:W35">SUM(Q32:Q34)</f>
        <v>50</v>
      </c>
      <c r="R35" s="313">
        <f t="shared" si="5"/>
        <v>20</v>
      </c>
      <c r="S35" s="313">
        <f t="shared" si="5"/>
        <v>0</v>
      </c>
      <c r="T35" s="313">
        <f t="shared" si="5"/>
        <v>10</v>
      </c>
      <c r="U35" s="313">
        <f t="shared" si="5"/>
        <v>50</v>
      </c>
      <c r="V35" s="313">
        <f t="shared" si="5"/>
        <v>0</v>
      </c>
      <c r="W35" s="306">
        <f t="shared" si="5"/>
        <v>15</v>
      </c>
      <c r="X35" s="306">
        <f aca="true" t="shared" si="6" ref="X35:AH35">SUM(X32:X34)</f>
        <v>10</v>
      </c>
      <c r="Y35" s="306">
        <f t="shared" si="6"/>
        <v>0</v>
      </c>
      <c r="Z35" s="306">
        <f t="shared" si="6"/>
        <v>0</v>
      </c>
      <c r="AA35" s="306">
        <f t="shared" si="6"/>
        <v>25</v>
      </c>
      <c r="AB35" s="306">
        <f t="shared" si="6"/>
        <v>0</v>
      </c>
      <c r="AC35" s="306">
        <f t="shared" si="6"/>
        <v>35</v>
      </c>
      <c r="AD35" s="306">
        <f t="shared" si="6"/>
        <v>10</v>
      </c>
      <c r="AE35" s="306">
        <f t="shared" si="6"/>
        <v>0</v>
      </c>
      <c r="AF35" s="306">
        <f t="shared" si="6"/>
        <v>10</v>
      </c>
      <c r="AG35" s="306">
        <f t="shared" si="6"/>
        <v>25</v>
      </c>
      <c r="AH35" s="306">
        <f t="shared" si="6"/>
        <v>0</v>
      </c>
      <c r="AI35" s="124"/>
      <c r="AJ35" s="124"/>
      <c r="AK35" s="170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</row>
    <row r="36" spans="1:70" s="201" customFormat="1" ht="12.75">
      <c r="A36" s="198"/>
      <c r="B36" s="358" t="s">
        <v>104</v>
      </c>
      <c r="C36" s="316"/>
      <c r="D36" s="317"/>
      <c r="E36" s="318"/>
      <c r="F36" s="319"/>
      <c r="G36" s="317"/>
      <c r="H36" s="320"/>
      <c r="I36" s="319"/>
      <c r="J36" s="317"/>
      <c r="K36" s="321"/>
      <c r="L36" s="322"/>
      <c r="M36" s="323"/>
      <c r="N36" s="324"/>
      <c r="O36" s="325"/>
      <c r="P36" s="325"/>
      <c r="Q36" s="326"/>
      <c r="R36" s="327"/>
      <c r="S36" s="327"/>
      <c r="T36" s="327"/>
      <c r="U36" s="327"/>
      <c r="V36" s="328"/>
      <c r="W36" s="319"/>
      <c r="X36" s="317"/>
      <c r="Y36" s="317"/>
      <c r="Z36" s="317"/>
      <c r="AA36" s="317"/>
      <c r="AB36" s="320"/>
      <c r="AC36" s="319"/>
      <c r="AD36" s="316"/>
      <c r="AE36" s="316"/>
      <c r="AF36" s="316"/>
      <c r="AG36" s="317"/>
      <c r="AH36" s="318"/>
      <c r="AI36" s="199"/>
      <c r="AJ36" s="199"/>
      <c r="AK36" s="200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</row>
    <row r="37" spans="1:70" s="197" customFormat="1" ht="24">
      <c r="A37" s="203">
        <v>26</v>
      </c>
      <c r="B37" s="173" t="s">
        <v>105</v>
      </c>
      <c r="C37" s="276">
        <v>2</v>
      </c>
      <c r="D37" s="276">
        <f aca="true" t="shared" si="7" ref="D37:K37">SUM(D34:D36)</f>
        <v>0</v>
      </c>
      <c r="E37" s="276">
        <f t="shared" si="7"/>
        <v>0</v>
      </c>
      <c r="F37" s="276"/>
      <c r="G37" s="276">
        <f t="shared" si="7"/>
        <v>0</v>
      </c>
      <c r="H37" s="276">
        <f t="shared" si="7"/>
        <v>0</v>
      </c>
      <c r="I37" s="276">
        <v>2</v>
      </c>
      <c r="J37" s="276">
        <f t="shared" si="7"/>
        <v>0</v>
      </c>
      <c r="K37" s="276">
        <f t="shared" si="7"/>
        <v>0</v>
      </c>
      <c r="L37" s="276">
        <v>2</v>
      </c>
      <c r="M37" s="270" t="s">
        <v>70</v>
      </c>
      <c r="N37" s="271"/>
      <c r="O37" s="272">
        <v>30</v>
      </c>
      <c r="P37" s="272">
        <v>50</v>
      </c>
      <c r="Q37" s="272">
        <v>20</v>
      </c>
      <c r="R37" s="272">
        <v>10</v>
      </c>
      <c r="S37" s="272">
        <f aca="true" t="shared" si="8" ref="S37:AB37">SUM(S34:S36)</f>
        <v>0</v>
      </c>
      <c r="T37" s="272">
        <v>0</v>
      </c>
      <c r="U37" s="272">
        <v>20</v>
      </c>
      <c r="V37" s="272">
        <f t="shared" si="8"/>
        <v>0</v>
      </c>
      <c r="W37" s="272">
        <v>20</v>
      </c>
      <c r="X37" s="272">
        <v>10</v>
      </c>
      <c r="Y37" s="272">
        <f t="shared" si="8"/>
        <v>0</v>
      </c>
      <c r="Z37" s="272">
        <f t="shared" si="8"/>
        <v>0</v>
      </c>
      <c r="AA37" s="272">
        <v>20</v>
      </c>
      <c r="AB37" s="272">
        <f t="shared" si="8"/>
        <v>0</v>
      </c>
      <c r="AC37" s="272"/>
      <c r="AD37" s="272"/>
      <c r="AE37" s="272"/>
      <c r="AF37" s="272"/>
      <c r="AG37" s="272"/>
      <c r="AH37" s="272"/>
      <c r="AI37" s="193"/>
      <c r="AJ37" s="193"/>
      <c r="AK37" s="357" t="s">
        <v>109</v>
      </c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</row>
    <row r="38" spans="1:70" s="197" customFormat="1" ht="12.75">
      <c r="A38" s="202">
        <v>27</v>
      </c>
      <c r="B38" s="168" t="s">
        <v>185</v>
      </c>
      <c r="C38" s="277"/>
      <c r="D38" s="228"/>
      <c r="E38" s="229"/>
      <c r="F38" s="230">
        <v>2</v>
      </c>
      <c r="G38" s="228"/>
      <c r="H38" s="232"/>
      <c r="I38" s="230">
        <v>2</v>
      </c>
      <c r="J38" s="228"/>
      <c r="K38" s="233"/>
      <c r="L38" s="234">
        <v>2</v>
      </c>
      <c r="M38" s="259"/>
      <c r="N38" s="242" t="s">
        <v>70</v>
      </c>
      <c r="O38" s="237">
        <v>25</v>
      </c>
      <c r="P38" s="237">
        <v>50</v>
      </c>
      <c r="Q38" s="238">
        <v>10</v>
      </c>
      <c r="R38" s="239">
        <v>0</v>
      </c>
      <c r="S38" s="239">
        <v>0</v>
      </c>
      <c r="T38" s="239">
        <v>15</v>
      </c>
      <c r="U38" s="239">
        <v>25</v>
      </c>
      <c r="V38" s="240"/>
      <c r="W38" s="230"/>
      <c r="X38" s="228"/>
      <c r="Y38" s="228"/>
      <c r="Z38" s="228"/>
      <c r="AA38" s="228"/>
      <c r="AB38" s="232"/>
      <c r="AC38" s="227">
        <v>10</v>
      </c>
      <c r="AD38" s="227"/>
      <c r="AE38" s="227"/>
      <c r="AF38" s="227">
        <v>15</v>
      </c>
      <c r="AG38" s="228">
        <v>25</v>
      </c>
      <c r="AH38" s="229"/>
      <c r="AI38" s="196"/>
      <c r="AJ38" s="196"/>
      <c r="AK38" s="172" t="s">
        <v>72</v>
      </c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</row>
    <row r="39" spans="1:70" s="194" customFormat="1" ht="12.75">
      <c r="A39" s="203">
        <v>28</v>
      </c>
      <c r="B39" s="173" t="s">
        <v>106</v>
      </c>
      <c r="C39" s="263">
        <v>1</v>
      </c>
      <c r="D39" s="263"/>
      <c r="E39" s="263"/>
      <c r="F39" s="263"/>
      <c r="G39" s="263"/>
      <c r="H39" s="263"/>
      <c r="I39" s="263">
        <v>1</v>
      </c>
      <c r="J39" s="263">
        <v>0</v>
      </c>
      <c r="K39" s="263">
        <v>0</v>
      </c>
      <c r="L39" s="263">
        <v>1</v>
      </c>
      <c r="M39" s="329" t="s">
        <v>70</v>
      </c>
      <c r="N39" s="281"/>
      <c r="O39" s="281">
        <v>25</v>
      </c>
      <c r="P39" s="281">
        <v>30</v>
      </c>
      <c r="Q39" s="274">
        <v>15</v>
      </c>
      <c r="R39" s="274">
        <v>10</v>
      </c>
      <c r="S39" s="274"/>
      <c r="T39" s="274"/>
      <c r="U39" s="274">
        <v>5</v>
      </c>
      <c r="V39" s="274"/>
      <c r="W39" s="263">
        <v>15</v>
      </c>
      <c r="X39" s="263">
        <v>10</v>
      </c>
      <c r="Y39" s="263">
        <v>0</v>
      </c>
      <c r="Z39" s="263">
        <v>0</v>
      </c>
      <c r="AA39" s="263">
        <v>5</v>
      </c>
      <c r="AB39" s="263"/>
      <c r="AC39" s="263"/>
      <c r="AD39" s="263"/>
      <c r="AE39" s="263"/>
      <c r="AF39" s="263"/>
      <c r="AG39" s="263"/>
      <c r="AH39" s="263">
        <v>0</v>
      </c>
      <c r="AI39" s="193"/>
      <c r="AJ39" s="193"/>
      <c r="AK39" s="173" t="s">
        <v>79</v>
      </c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</row>
    <row r="40" spans="1:70" ht="12.75">
      <c r="A40" s="207"/>
      <c r="B40" s="208" t="s">
        <v>33</v>
      </c>
      <c r="C40" s="330">
        <v>3</v>
      </c>
      <c r="D40" s="330">
        <f>SUM(D39:D39)</f>
        <v>0</v>
      </c>
      <c r="E40" s="330">
        <f>SUM(E39:E39)</f>
        <v>0</v>
      </c>
      <c r="F40" s="330">
        <v>2</v>
      </c>
      <c r="G40" s="330">
        <f>SUM(G39:G39)</f>
        <v>0</v>
      </c>
      <c r="H40" s="330">
        <f>SUM(H39:H39)</f>
        <v>0</v>
      </c>
      <c r="I40" s="330">
        <v>5</v>
      </c>
      <c r="J40" s="330">
        <f>SUM(J39:J39)</f>
        <v>0</v>
      </c>
      <c r="K40" s="330">
        <f>SUM(K39:K39)</f>
        <v>0</v>
      </c>
      <c r="L40" s="330">
        <v>5</v>
      </c>
      <c r="M40" s="331"/>
      <c r="N40" s="332"/>
      <c r="O40" s="333">
        <v>80</v>
      </c>
      <c r="P40" s="333">
        <v>130</v>
      </c>
      <c r="Q40" s="333">
        <v>45</v>
      </c>
      <c r="R40" s="333">
        <v>20</v>
      </c>
      <c r="S40" s="333">
        <f>SUM(S39:S39)</f>
        <v>0</v>
      </c>
      <c r="T40" s="333">
        <v>15</v>
      </c>
      <c r="U40" s="333">
        <v>50</v>
      </c>
      <c r="V40" s="333">
        <f>SUM(V39:V39)</f>
        <v>0</v>
      </c>
      <c r="W40" s="333">
        <v>35</v>
      </c>
      <c r="X40" s="333">
        <v>20</v>
      </c>
      <c r="Y40" s="333">
        <f>SUM(Y39:Y39)</f>
        <v>0</v>
      </c>
      <c r="Z40" s="333">
        <f>SUM(Z39:Z39)</f>
        <v>0</v>
      </c>
      <c r="AA40" s="333">
        <v>25</v>
      </c>
      <c r="AB40" s="333">
        <f>SUM(AB39:AB39)</f>
        <v>0</v>
      </c>
      <c r="AC40" s="333">
        <v>10</v>
      </c>
      <c r="AD40" s="333">
        <f>SUM(AD39:AD39)</f>
        <v>0</v>
      </c>
      <c r="AE40" s="333">
        <f>SUM(AE39:AE39)</f>
        <v>0</v>
      </c>
      <c r="AF40" s="333">
        <v>15</v>
      </c>
      <c r="AG40" s="333">
        <v>25</v>
      </c>
      <c r="AH40" s="333">
        <f>SUM(AH39:AH39)</f>
        <v>0</v>
      </c>
      <c r="AI40" s="209"/>
      <c r="AJ40" s="209"/>
      <c r="AK40" s="377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</row>
    <row r="41" spans="1:37" ht="16.5" customHeight="1">
      <c r="A41" s="334"/>
      <c r="B41" s="210" t="s">
        <v>156</v>
      </c>
      <c r="C41" s="335">
        <f>SUM(C30+C35)</f>
        <v>25</v>
      </c>
      <c r="D41" s="335">
        <f aca="true" t="shared" si="9" ref="D41:L41">SUM(D30+D35)</f>
        <v>0</v>
      </c>
      <c r="E41" s="335">
        <f t="shared" si="9"/>
        <v>4</v>
      </c>
      <c r="F41" s="335">
        <f t="shared" si="9"/>
        <v>19</v>
      </c>
      <c r="G41" s="335">
        <f t="shared" si="9"/>
        <v>0</v>
      </c>
      <c r="H41" s="335">
        <f t="shared" si="9"/>
        <v>12</v>
      </c>
      <c r="I41" s="335">
        <f t="shared" si="9"/>
        <v>44</v>
      </c>
      <c r="J41" s="335">
        <f t="shared" si="9"/>
        <v>0</v>
      </c>
      <c r="K41" s="335">
        <f t="shared" si="9"/>
        <v>16</v>
      </c>
      <c r="L41" s="335">
        <f t="shared" si="9"/>
        <v>60</v>
      </c>
      <c r="M41" s="336">
        <v>3</v>
      </c>
      <c r="N41" s="336">
        <v>8</v>
      </c>
      <c r="O41" s="337">
        <f>SUM(O30+O35)</f>
        <v>885</v>
      </c>
      <c r="P41" s="337">
        <f aca="true" t="shared" si="10" ref="P41:AH41">SUM(P30+P35)</f>
        <v>1697</v>
      </c>
      <c r="Q41" s="337">
        <f t="shared" si="10"/>
        <v>340</v>
      </c>
      <c r="R41" s="337">
        <f t="shared" si="10"/>
        <v>110</v>
      </c>
      <c r="S41" s="337">
        <f t="shared" si="10"/>
        <v>170</v>
      </c>
      <c r="T41" s="337">
        <f t="shared" si="10"/>
        <v>265</v>
      </c>
      <c r="U41" s="337">
        <f t="shared" si="10"/>
        <v>380</v>
      </c>
      <c r="V41" s="337">
        <f t="shared" si="10"/>
        <v>432</v>
      </c>
      <c r="W41" s="337">
        <f t="shared" si="10"/>
        <v>210</v>
      </c>
      <c r="X41" s="337">
        <f t="shared" si="10"/>
        <v>70</v>
      </c>
      <c r="Y41" s="337">
        <f t="shared" si="10"/>
        <v>120</v>
      </c>
      <c r="Z41" s="337">
        <f t="shared" si="10"/>
        <v>110</v>
      </c>
      <c r="AA41" s="337">
        <f t="shared" si="10"/>
        <v>215</v>
      </c>
      <c r="AB41" s="337">
        <f t="shared" si="10"/>
        <v>100</v>
      </c>
      <c r="AC41" s="337">
        <f t="shared" si="10"/>
        <v>130</v>
      </c>
      <c r="AD41" s="337">
        <f t="shared" si="10"/>
        <v>40</v>
      </c>
      <c r="AE41" s="337">
        <f t="shared" si="10"/>
        <v>50</v>
      </c>
      <c r="AF41" s="337">
        <f t="shared" si="10"/>
        <v>155</v>
      </c>
      <c r="AG41" s="337">
        <f t="shared" si="10"/>
        <v>165</v>
      </c>
      <c r="AH41" s="376">
        <f t="shared" si="10"/>
        <v>332</v>
      </c>
      <c r="AI41" s="376"/>
      <c r="AJ41" s="376"/>
      <c r="AK41" s="211"/>
    </row>
    <row r="42" spans="1:37" ht="12.75">
      <c r="A42" s="334"/>
      <c r="B42" s="212" t="s">
        <v>157</v>
      </c>
      <c r="C42" s="338">
        <f>SUM(C30+C40)</f>
        <v>26</v>
      </c>
      <c r="D42" s="338">
        <f aca="true" t="shared" si="11" ref="D42:L42">SUM(D30+D40)</f>
        <v>0</v>
      </c>
      <c r="E42" s="338">
        <f t="shared" si="11"/>
        <v>4</v>
      </c>
      <c r="F42" s="338">
        <f t="shared" si="11"/>
        <v>18</v>
      </c>
      <c r="G42" s="338">
        <f t="shared" si="11"/>
        <v>0</v>
      </c>
      <c r="H42" s="338">
        <f t="shared" si="11"/>
        <v>12</v>
      </c>
      <c r="I42" s="338">
        <f t="shared" si="11"/>
        <v>44</v>
      </c>
      <c r="J42" s="338">
        <f t="shared" si="11"/>
        <v>0</v>
      </c>
      <c r="K42" s="338">
        <f t="shared" si="11"/>
        <v>16</v>
      </c>
      <c r="L42" s="338">
        <f t="shared" si="11"/>
        <v>60</v>
      </c>
      <c r="M42" s="338">
        <v>3</v>
      </c>
      <c r="N42" s="338">
        <v>8</v>
      </c>
      <c r="O42" s="338">
        <f>SUM(O30+O40)</f>
        <v>885</v>
      </c>
      <c r="P42" s="338">
        <f aca="true" t="shared" si="12" ref="P42:AH42">SUM(P30+P40)</f>
        <v>1697</v>
      </c>
      <c r="Q42" s="338">
        <f t="shared" si="12"/>
        <v>335</v>
      </c>
      <c r="R42" s="338">
        <f t="shared" si="12"/>
        <v>110</v>
      </c>
      <c r="S42" s="338">
        <f t="shared" si="12"/>
        <v>170</v>
      </c>
      <c r="T42" s="338">
        <f t="shared" si="12"/>
        <v>270</v>
      </c>
      <c r="U42" s="338">
        <f t="shared" si="12"/>
        <v>380</v>
      </c>
      <c r="V42" s="338">
        <f t="shared" si="12"/>
        <v>432</v>
      </c>
      <c r="W42" s="338">
        <f t="shared" si="12"/>
        <v>230</v>
      </c>
      <c r="X42" s="338">
        <f t="shared" si="12"/>
        <v>80</v>
      </c>
      <c r="Y42" s="338">
        <f t="shared" si="12"/>
        <v>120</v>
      </c>
      <c r="Z42" s="338">
        <f t="shared" si="12"/>
        <v>110</v>
      </c>
      <c r="AA42" s="338">
        <f t="shared" si="12"/>
        <v>215</v>
      </c>
      <c r="AB42" s="338">
        <f t="shared" si="12"/>
        <v>100</v>
      </c>
      <c r="AC42" s="338">
        <f t="shared" si="12"/>
        <v>105</v>
      </c>
      <c r="AD42" s="338">
        <f t="shared" si="12"/>
        <v>30</v>
      </c>
      <c r="AE42" s="338">
        <f t="shared" si="12"/>
        <v>50</v>
      </c>
      <c r="AF42" s="338">
        <f t="shared" si="12"/>
        <v>160</v>
      </c>
      <c r="AG42" s="338">
        <f t="shared" si="12"/>
        <v>165</v>
      </c>
      <c r="AH42" s="338">
        <f t="shared" si="12"/>
        <v>332</v>
      </c>
      <c r="AI42" s="334"/>
      <c r="AJ42" s="334"/>
      <c r="AK42" s="334"/>
    </row>
    <row r="43" ht="13.5" thickBot="1"/>
    <row r="44" spans="1:22" ht="12.75">
      <c r="A44" s="524" t="s">
        <v>25</v>
      </c>
      <c r="B44" s="525"/>
      <c r="C44" s="526" t="s">
        <v>26</v>
      </c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8"/>
    </row>
    <row r="45" spans="1:22" ht="12.75">
      <c r="A45" s="522" t="s">
        <v>47</v>
      </c>
      <c r="B45" s="523"/>
      <c r="C45" s="523" t="s">
        <v>8</v>
      </c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87" t="s">
        <v>28</v>
      </c>
      <c r="S45" s="36"/>
      <c r="T45" s="36"/>
      <c r="U45" s="36"/>
      <c r="V45" s="37"/>
    </row>
    <row r="46" spans="1:22" ht="12.75">
      <c r="A46" s="538" t="s">
        <v>39</v>
      </c>
      <c r="B46" s="537"/>
      <c r="C46" s="523" t="s">
        <v>9</v>
      </c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38" t="s">
        <v>16</v>
      </c>
      <c r="S46" s="36"/>
      <c r="T46" s="36"/>
      <c r="U46" s="37"/>
      <c r="V46" s="90"/>
    </row>
    <row r="47" spans="1:22" ht="13.5" thickBot="1">
      <c r="A47" s="538"/>
      <c r="B47" s="537"/>
      <c r="C47" s="537" t="s">
        <v>12</v>
      </c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88" t="s">
        <v>46</v>
      </c>
      <c r="S47" s="39"/>
      <c r="T47" s="39"/>
      <c r="U47" s="40"/>
      <c r="V47" s="89"/>
    </row>
    <row r="48" spans="1:22" ht="13.5" thickBot="1">
      <c r="A48" s="517"/>
      <c r="B48" s="518"/>
      <c r="C48" s="519" t="s">
        <v>43</v>
      </c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1"/>
      <c r="R48" s="105"/>
      <c r="S48" s="103"/>
      <c r="T48" s="103"/>
      <c r="U48" s="103"/>
      <c r="V48" s="102"/>
    </row>
  </sheetData>
  <sheetProtection/>
  <mergeCells count="37">
    <mergeCell ref="A47:B47"/>
    <mergeCell ref="C47:Q47"/>
    <mergeCell ref="A48:B48"/>
    <mergeCell ref="C48:Q48"/>
    <mergeCell ref="A44:B44"/>
    <mergeCell ref="C44:V44"/>
    <mergeCell ref="A45:B45"/>
    <mergeCell ref="C45:Q45"/>
    <mergeCell ref="A46:B46"/>
    <mergeCell ref="C46:Q46"/>
    <mergeCell ref="AJ6:AJ7"/>
    <mergeCell ref="K6:K7"/>
    <mergeCell ref="L6:L7"/>
    <mergeCell ref="M6:N6"/>
    <mergeCell ref="W6:AB6"/>
    <mergeCell ref="AC6:AH6"/>
    <mergeCell ref="AI6:AI7"/>
    <mergeCell ref="W4:AB5"/>
    <mergeCell ref="AC4:AH5"/>
    <mergeCell ref="AI4:AJ5"/>
    <mergeCell ref="AK4:AK7"/>
    <mergeCell ref="C5:H5"/>
    <mergeCell ref="I5:L5"/>
    <mergeCell ref="C6:E6"/>
    <mergeCell ref="F6:H6"/>
    <mergeCell ref="I6:I7"/>
    <mergeCell ref="J6:J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" right="0" top="0.7480314960629921" bottom="0" header="0" footer="0"/>
  <pageSetup fitToHeight="0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90" zoomScaleNormal="90" zoomScalePageLayoutView="0" workbookViewId="0" topLeftCell="A1">
      <selection activeCell="B45" sqref="B45"/>
    </sheetView>
  </sheetViews>
  <sheetFormatPr defaultColWidth="11.375" defaultRowHeight="12.75"/>
  <cols>
    <col min="1" max="1" width="11.375" style="0" customWidth="1"/>
    <col min="2" max="2" width="36.375" style="0" customWidth="1"/>
    <col min="3" max="36" width="11.375" style="0" customWidth="1"/>
    <col min="37" max="37" width="36.25390625" style="0" customWidth="1"/>
  </cols>
  <sheetData>
    <row r="1" spans="1:37" ht="12.75">
      <c r="A1" s="651" t="s">
        <v>50</v>
      </c>
      <c r="B1" s="651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</row>
    <row r="2" spans="1:37" ht="13.5" thickBot="1">
      <c r="A2" s="652" t="s">
        <v>32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403"/>
      <c r="AJ2" s="403"/>
      <c r="AK2" s="404"/>
    </row>
    <row r="3" spans="1:37" ht="37.5" customHeight="1" thickBot="1">
      <c r="A3" s="653" t="s">
        <v>161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405"/>
      <c r="AJ3" s="405"/>
      <c r="AK3" s="406"/>
    </row>
    <row r="4" spans="1:37" ht="24.75" customHeight="1" thickBot="1">
      <c r="A4" s="655" t="s">
        <v>23</v>
      </c>
      <c r="B4" s="658" t="s">
        <v>24</v>
      </c>
      <c r="C4" s="661" t="s">
        <v>7</v>
      </c>
      <c r="D4" s="662"/>
      <c r="E4" s="662"/>
      <c r="F4" s="662"/>
      <c r="G4" s="662"/>
      <c r="H4" s="662"/>
      <c r="I4" s="662"/>
      <c r="J4" s="662"/>
      <c r="K4" s="662"/>
      <c r="L4" s="663"/>
      <c r="M4" s="664" t="s">
        <v>10</v>
      </c>
      <c r="N4" s="665"/>
      <c r="O4" s="668" t="s">
        <v>49</v>
      </c>
      <c r="P4" s="671" t="s">
        <v>48</v>
      </c>
      <c r="Q4" s="661" t="s">
        <v>1</v>
      </c>
      <c r="R4" s="662"/>
      <c r="S4" s="662"/>
      <c r="T4" s="662"/>
      <c r="U4" s="662"/>
      <c r="V4" s="674"/>
      <c r="W4" s="661" t="s">
        <v>0</v>
      </c>
      <c r="X4" s="662"/>
      <c r="Y4" s="662"/>
      <c r="Z4" s="662"/>
      <c r="AA4" s="662"/>
      <c r="AB4" s="674"/>
      <c r="AC4" s="661" t="s">
        <v>31</v>
      </c>
      <c r="AD4" s="662"/>
      <c r="AE4" s="662"/>
      <c r="AF4" s="662"/>
      <c r="AG4" s="662"/>
      <c r="AH4" s="674"/>
      <c r="AI4" s="681" t="s">
        <v>51</v>
      </c>
      <c r="AJ4" s="682"/>
      <c r="AK4" s="664" t="s">
        <v>30</v>
      </c>
    </row>
    <row r="5" spans="1:37" ht="13.5" thickBot="1">
      <c r="A5" s="656"/>
      <c r="B5" s="659"/>
      <c r="C5" s="687" t="s">
        <v>35</v>
      </c>
      <c r="D5" s="688"/>
      <c r="E5" s="688"/>
      <c r="F5" s="688"/>
      <c r="G5" s="688"/>
      <c r="H5" s="689"/>
      <c r="I5" s="687" t="s">
        <v>34</v>
      </c>
      <c r="J5" s="688"/>
      <c r="K5" s="688"/>
      <c r="L5" s="690"/>
      <c r="M5" s="666"/>
      <c r="N5" s="667"/>
      <c r="O5" s="669"/>
      <c r="P5" s="672"/>
      <c r="Q5" s="675"/>
      <c r="R5" s="676"/>
      <c r="S5" s="676"/>
      <c r="T5" s="676"/>
      <c r="U5" s="676"/>
      <c r="V5" s="677"/>
      <c r="W5" s="678"/>
      <c r="X5" s="679"/>
      <c r="Y5" s="679"/>
      <c r="Z5" s="679"/>
      <c r="AA5" s="679"/>
      <c r="AB5" s="680"/>
      <c r="AC5" s="678"/>
      <c r="AD5" s="679"/>
      <c r="AE5" s="679"/>
      <c r="AF5" s="679"/>
      <c r="AG5" s="679"/>
      <c r="AH5" s="680"/>
      <c r="AI5" s="683"/>
      <c r="AJ5" s="684"/>
      <c r="AK5" s="666"/>
    </row>
    <row r="6" spans="1:37" ht="27.75" customHeight="1" thickBot="1">
      <c r="A6" s="656"/>
      <c r="B6" s="659"/>
      <c r="C6" s="687" t="s">
        <v>4</v>
      </c>
      <c r="D6" s="688"/>
      <c r="E6" s="690"/>
      <c r="F6" s="687" t="s">
        <v>5</v>
      </c>
      <c r="G6" s="688"/>
      <c r="H6" s="689"/>
      <c r="I6" s="691" t="s">
        <v>36</v>
      </c>
      <c r="J6" s="691" t="s">
        <v>14</v>
      </c>
      <c r="K6" s="691" t="s">
        <v>15</v>
      </c>
      <c r="L6" s="691" t="s">
        <v>41</v>
      </c>
      <c r="M6" s="695" t="s">
        <v>13</v>
      </c>
      <c r="N6" s="696"/>
      <c r="O6" s="669"/>
      <c r="P6" s="672"/>
      <c r="Q6" s="678"/>
      <c r="R6" s="679"/>
      <c r="S6" s="679"/>
      <c r="T6" s="679"/>
      <c r="U6" s="679"/>
      <c r="V6" s="680"/>
      <c r="W6" s="695" t="s">
        <v>29</v>
      </c>
      <c r="X6" s="696"/>
      <c r="Y6" s="696"/>
      <c r="Z6" s="696"/>
      <c r="AA6" s="696"/>
      <c r="AB6" s="697"/>
      <c r="AC6" s="695" t="s">
        <v>29</v>
      </c>
      <c r="AD6" s="696"/>
      <c r="AE6" s="696"/>
      <c r="AF6" s="696"/>
      <c r="AG6" s="696"/>
      <c r="AH6" s="697"/>
      <c r="AI6" s="693" t="s">
        <v>52</v>
      </c>
      <c r="AJ6" s="693" t="s">
        <v>53</v>
      </c>
      <c r="AK6" s="685"/>
    </row>
    <row r="7" spans="1:37" ht="28.5" customHeight="1" thickBot="1">
      <c r="A7" s="657"/>
      <c r="B7" s="660"/>
      <c r="C7" s="407" t="s">
        <v>36</v>
      </c>
      <c r="D7" s="408" t="s">
        <v>14</v>
      </c>
      <c r="E7" s="408" t="s">
        <v>15</v>
      </c>
      <c r="F7" s="409" t="s">
        <v>36</v>
      </c>
      <c r="G7" s="410" t="s">
        <v>14</v>
      </c>
      <c r="H7" s="408" t="s">
        <v>15</v>
      </c>
      <c r="I7" s="692"/>
      <c r="J7" s="692"/>
      <c r="K7" s="692"/>
      <c r="L7" s="698"/>
      <c r="M7" s="407" t="s">
        <v>4</v>
      </c>
      <c r="N7" s="411" t="s">
        <v>5</v>
      </c>
      <c r="O7" s="670"/>
      <c r="P7" s="673"/>
      <c r="Q7" s="409" t="s">
        <v>2</v>
      </c>
      <c r="R7" s="412" t="s">
        <v>3</v>
      </c>
      <c r="S7" s="412" t="s">
        <v>11</v>
      </c>
      <c r="T7" s="412" t="s">
        <v>14</v>
      </c>
      <c r="U7" s="412" t="s">
        <v>27</v>
      </c>
      <c r="V7" s="413" t="s">
        <v>15</v>
      </c>
      <c r="W7" s="407" t="s">
        <v>2</v>
      </c>
      <c r="X7" s="410" t="s">
        <v>3</v>
      </c>
      <c r="Y7" s="410" t="s">
        <v>11</v>
      </c>
      <c r="Z7" s="410" t="s">
        <v>14</v>
      </c>
      <c r="AA7" s="410" t="s">
        <v>27</v>
      </c>
      <c r="AB7" s="408" t="s">
        <v>15</v>
      </c>
      <c r="AC7" s="407" t="s">
        <v>2</v>
      </c>
      <c r="AD7" s="410" t="s">
        <v>3</v>
      </c>
      <c r="AE7" s="410" t="s">
        <v>11</v>
      </c>
      <c r="AF7" s="410" t="s">
        <v>14</v>
      </c>
      <c r="AG7" s="410" t="s">
        <v>27</v>
      </c>
      <c r="AH7" s="408" t="s">
        <v>15</v>
      </c>
      <c r="AI7" s="694"/>
      <c r="AJ7" s="694"/>
      <c r="AK7" s="686"/>
    </row>
    <row r="8" spans="1:37" ht="12.75">
      <c r="A8" s="414">
        <v>1</v>
      </c>
      <c r="B8" s="383" t="s">
        <v>115</v>
      </c>
      <c r="C8" s="415">
        <v>3</v>
      </c>
      <c r="D8" s="416"/>
      <c r="E8" s="416"/>
      <c r="F8" s="416">
        <v>3</v>
      </c>
      <c r="G8" s="416"/>
      <c r="H8" s="417"/>
      <c r="I8" s="415">
        <f aca="true" t="shared" si="0" ref="I8:K17">C8+F8</f>
        <v>6</v>
      </c>
      <c r="J8" s="416">
        <f t="shared" si="0"/>
        <v>0</v>
      </c>
      <c r="K8" s="416">
        <f t="shared" si="0"/>
        <v>0</v>
      </c>
      <c r="L8" s="417">
        <f aca="true" t="shared" si="1" ref="L8:L26">SUM(I8:K8)</f>
        <v>6</v>
      </c>
      <c r="M8" s="418"/>
      <c r="N8" s="419" t="s">
        <v>69</v>
      </c>
      <c r="O8" s="419">
        <v>160</v>
      </c>
      <c r="P8" s="420">
        <v>180</v>
      </c>
      <c r="Q8" s="421">
        <f>W8+AC8</f>
        <v>40</v>
      </c>
      <c r="R8" s="422">
        <f>X8+AD8</f>
        <v>0</v>
      </c>
      <c r="S8" s="422">
        <v>40</v>
      </c>
      <c r="T8" s="422">
        <v>80</v>
      </c>
      <c r="U8" s="422">
        <v>20</v>
      </c>
      <c r="V8" s="423">
        <f aca="true" t="shared" si="2" ref="V8:V15">AB8+AH8</f>
        <v>0</v>
      </c>
      <c r="W8" s="415">
        <v>20</v>
      </c>
      <c r="X8" s="416"/>
      <c r="Y8" s="416">
        <v>20</v>
      </c>
      <c r="Z8" s="416">
        <v>40</v>
      </c>
      <c r="AA8" s="416">
        <v>10</v>
      </c>
      <c r="AB8" s="424"/>
      <c r="AC8" s="425">
        <v>20</v>
      </c>
      <c r="AD8" s="416"/>
      <c r="AE8" s="416">
        <v>20</v>
      </c>
      <c r="AF8" s="416">
        <v>40</v>
      </c>
      <c r="AG8" s="416">
        <v>10</v>
      </c>
      <c r="AH8" s="416"/>
      <c r="AI8" s="426">
        <v>40</v>
      </c>
      <c r="AJ8" s="426">
        <v>40</v>
      </c>
      <c r="AK8" s="378" t="s">
        <v>109</v>
      </c>
    </row>
    <row r="9" spans="1:37" ht="12.75">
      <c r="A9" s="427">
        <v>2</v>
      </c>
      <c r="B9" s="384" t="s">
        <v>116</v>
      </c>
      <c r="C9" s="415"/>
      <c r="D9" s="416"/>
      <c r="E9" s="416"/>
      <c r="F9" s="416">
        <v>2</v>
      </c>
      <c r="G9" s="416"/>
      <c r="H9" s="417"/>
      <c r="I9" s="415">
        <f t="shared" si="0"/>
        <v>2</v>
      </c>
      <c r="J9" s="416">
        <f t="shared" si="0"/>
        <v>0</v>
      </c>
      <c r="K9" s="416">
        <f t="shared" si="0"/>
        <v>0</v>
      </c>
      <c r="L9" s="417">
        <f t="shared" si="1"/>
        <v>2</v>
      </c>
      <c r="M9" s="415"/>
      <c r="N9" s="416" t="s">
        <v>69</v>
      </c>
      <c r="O9" s="416">
        <v>25</v>
      </c>
      <c r="P9" s="417">
        <v>50</v>
      </c>
      <c r="Q9" s="421">
        <v>10</v>
      </c>
      <c r="R9" s="422">
        <f>X9+AD9</f>
        <v>0</v>
      </c>
      <c r="S9" s="422">
        <f>Y9+AE9</f>
        <v>0</v>
      </c>
      <c r="T9" s="422">
        <v>15</v>
      </c>
      <c r="U9" s="422">
        <v>25</v>
      </c>
      <c r="V9" s="423">
        <f t="shared" si="2"/>
        <v>0</v>
      </c>
      <c r="W9" s="415"/>
      <c r="X9" s="416"/>
      <c r="Y9" s="416"/>
      <c r="Z9" s="416"/>
      <c r="AA9" s="416"/>
      <c r="AB9" s="424"/>
      <c r="AC9" s="425">
        <v>10</v>
      </c>
      <c r="AD9" s="416"/>
      <c r="AE9" s="416"/>
      <c r="AF9" s="416">
        <v>15</v>
      </c>
      <c r="AG9" s="416">
        <v>25</v>
      </c>
      <c r="AH9" s="416"/>
      <c r="AI9" s="426"/>
      <c r="AJ9" s="426"/>
      <c r="AK9" s="378" t="s">
        <v>72</v>
      </c>
    </row>
    <row r="10" spans="1:37" ht="25.5">
      <c r="A10" s="427">
        <v>3</v>
      </c>
      <c r="B10" s="384" t="s">
        <v>184</v>
      </c>
      <c r="C10" s="415">
        <v>3</v>
      </c>
      <c r="D10" s="416"/>
      <c r="E10" s="416"/>
      <c r="F10" s="416">
        <v>3</v>
      </c>
      <c r="G10" s="416"/>
      <c r="H10" s="417"/>
      <c r="I10" s="415">
        <f t="shared" si="0"/>
        <v>6</v>
      </c>
      <c r="J10" s="416">
        <f t="shared" si="0"/>
        <v>0</v>
      </c>
      <c r="K10" s="416">
        <f t="shared" si="0"/>
        <v>0</v>
      </c>
      <c r="L10" s="417">
        <f t="shared" si="1"/>
        <v>6</v>
      </c>
      <c r="M10" s="421"/>
      <c r="N10" s="422" t="s">
        <v>69</v>
      </c>
      <c r="O10" s="416">
        <v>180</v>
      </c>
      <c r="P10" s="417">
        <v>200</v>
      </c>
      <c r="Q10" s="421">
        <v>30</v>
      </c>
      <c r="R10" s="422">
        <f>X10+AD10</f>
        <v>0</v>
      </c>
      <c r="S10" s="422">
        <f>Y10+AE10</f>
        <v>0</v>
      </c>
      <c r="T10" s="422">
        <v>150</v>
      </c>
      <c r="U10" s="422">
        <v>20</v>
      </c>
      <c r="V10" s="423">
        <f t="shared" si="2"/>
        <v>0</v>
      </c>
      <c r="W10" s="415">
        <v>20</v>
      </c>
      <c r="X10" s="416"/>
      <c r="Y10" s="416"/>
      <c r="Z10" s="416">
        <v>80</v>
      </c>
      <c r="AA10" s="416">
        <v>10</v>
      </c>
      <c r="AB10" s="424"/>
      <c r="AC10" s="425">
        <v>10</v>
      </c>
      <c r="AD10" s="416"/>
      <c r="AE10" s="416"/>
      <c r="AF10" s="416">
        <v>70</v>
      </c>
      <c r="AG10" s="416">
        <v>10</v>
      </c>
      <c r="AH10" s="416"/>
      <c r="AI10" s="426">
        <v>40</v>
      </c>
      <c r="AJ10" s="426"/>
      <c r="AK10" s="378" t="s">
        <v>109</v>
      </c>
    </row>
    <row r="11" spans="1:37" ht="25.5">
      <c r="A11" s="427">
        <v>4</v>
      </c>
      <c r="B11" s="384" t="s">
        <v>117</v>
      </c>
      <c r="C11" s="415">
        <v>1</v>
      </c>
      <c r="D11" s="416"/>
      <c r="E11" s="416"/>
      <c r="F11" s="416">
        <v>1</v>
      </c>
      <c r="G11" s="416"/>
      <c r="H11" s="417"/>
      <c r="I11" s="415">
        <f t="shared" si="0"/>
        <v>2</v>
      </c>
      <c r="J11" s="416">
        <f t="shared" si="0"/>
        <v>0</v>
      </c>
      <c r="K11" s="416">
        <f t="shared" si="0"/>
        <v>0</v>
      </c>
      <c r="L11" s="417">
        <f t="shared" si="1"/>
        <v>2</v>
      </c>
      <c r="M11" s="421"/>
      <c r="N11" s="416" t="s">
        <v>69</v>
      </c>
      <c r="O11" s="416">
        <v>50</v>
      </c>
      <c r="P11" s="417">
        <v>60</v>
      </c>
      <c r="Q11" s="421">
        <v>20</v>
      </c>
      <c r="R11" s="422"/>
      <c r="S11" s="422">
        <f>Y11+AE11</f>
        <v>0</v>
      </c>
      <c r="T11" s="422">
        <v>30</v>
      </c>
      <c r="U11" s="422">
        <v>10</v>
      </c>
      <c r="V11" s="423">
        <f t="shared" si="2"/>
        <v>0</v>
      </c>
      <c r="W11" s="415">
        <v>20</v>
      </c>
      <c r="X11" s="416"/>
      <c r="Y11" s="416"/>
      <c r="Z11" s="416">
        <v>20</v>
      </c>
      <c r="AA11" s="416">
        <v>5</v>
      </c>
      <c r="AB11" s="424"/>
      <c r="AC11" s="425"/>
      <c r="AD11" s="416"/>
      <c r="AE11" s="416"/>
      <c r="AF11" s="416">
        <v>10</v>
      </c>
      <c r="AG11" s="416">
        <v>5</v>
      </c>
      <c r="AH11" s="416"/>
      <c r="AI11" s="426"/>
      <c r="AJ11" s="426"/>
      <c r="AK11" s="378" t="s">
        <v>182</v>
      </c>
    </row>
    <row r="12" spans="1:37" ht="25.5">
      <c r="A12" s="427">
        <v>5</v>
      </c>
      <c r="B12" s="384" t="s">
        <v>118</v>
      </c>
      <c r="C12" s="415">
        <v>3</v>
      </c>
      <c r="D12" s="416"/>
      <c r="E12" s="416"/>
      <c r="F12" s="416"/>
      <c r="G12" s="416"/>
      <c r="H12" s="417"/>
      <c r="I12" s="415">
        <f t="shared" si="0"/>
        <v>3</v>
      </c>
      <c r="J12" s="416">
        <f t="shared" si="0"/>
        <v>0</v>
      </c>
      <c r="K12" s="416">
        <f t="shared" si="0"/>
        <v>0</v>
      </c>
      <c r="L12" s="417">
        <f t="shared" si="1"/>
        <v>3</v>
      </c>
      <c r="M12" s="415" t="s">
        <v>69</v>
      </c>
      <c r="N12" s="416"/>
      <c r="O12" s="416">
        <v>40</v>
      </c>
      <c r="P12" s="417">
        <v>60</v>
      </c>
      <c r="Q12" s="421">
        <v>10</v>
      </c>
      <c r="R12" s="422">
        <v>10</v>
      </c>
      <c r="S12" s="422">
        <f>Y12+AE12</f>
        <v>0</v>
      </c>
      <c r="T12" s="422">
        <v>20</v>
      </c>
      <c r="U12" s="422">
        <v>20</v>
      </c>
      <c r="V12" s="423">
        <f t="shared" si="2"/>
        <v>0</v>
      </c>
      <c r="W12" s="415">
        <v>10</v>
      </c>
      <c r="X12" s="416">
        <v>10</v>
      </c>
      <c r="Y12" s="416"/>
      <c r="Z12" s="416">
        <v>20</v>
      </c>
      <c r="AA12" s="416">
        <v>20</v>
      </c>
      <c r="AB12" s="424"/>
      <c r="AC12" s="425"/>
      <c r="AD12" s="416"/>
      <c r="AE12" s="416"/>
      <c r="AF12" s="416"/>
      <c r="AG12" s="416"/>
      <c r="AH12" s="416"/>
      <c r="AI12" s="426"/>
      <c r="AJ12" s="426"/>
      <c r="AK12" s="378" t="s">
        <v>183</v>
      </c>
    </row>
    <row r="13" spans="1:37" ht="25.5">
      <c r="A13" s="427">
        <v>6</v>
      </c>
      <c r="B13" s="384" t="s">
        <v>119</v>
      </c>
      <c r="C13" s="415">
        <v>2</v>
      </c>
      <c r="D13" s="416"/>
      <c r="E13" s="416"/>
      <c r="F13" s="416">
        <v>2</v>
      </c>
      <c r="G13" s="416"/>
      <c r="H13" s="417"/>
      <c r="I13" s="415">
        <f t="shared" si="0"/>
        <v>4</v>
      </c>
      <c r="J13" s="416">
        <f t="shared" si="0"/>
        <v>0</v>
      </c>
      <c r="K13" s="416">
        <f t="shared" si="0"/>
        <v>0</v>
      </c>
      <c r="L13" s="417">
        <f t="shared" si="1"/>
        <v>4</v>
      </c>
      <c r="M13" s="415"/>
      <c r="N13" s="416" t="s">
        <v>69</v>
      </c>
      <c r="O13" s="416">
        <v>80</v>
      </c>
      <c r="P13" s="417">
        <v>110</v>
      </c>
      <c r="Q13" s="421">
        <v>20</v>
      </c>
      <c r="R13" s="422">
        <f>X13+AD13</f>
        <v>0</v>
      </c>
      <c r="S13" s="422"/>
      <c r="T13" s="422">
        <v>60</v>
      </c>
      <c r="U13" s="422">
        <v>30</v>
      </c>
      <c r="V13" s="423">
        <f t="shared" si="2"/>
        <v>0</v>
      </c>
      <c r="W13" s="415">
        <v>20</v>
      </c>
      <c r="X13" s="416"/>
      <c r="Y13" s="416"/>
      <c r="Z13" s="416">
        <v>30</v>
      </c>
      <c r="AA13" s="416">
        <v>15</v>
      </c>
      <c r="AB13" s="424"/>
      <c r="AC13" s="425"/>
      <c r="AD13" s="416"/>
      <c r="AE13" s="416"/>
      <c r="AF13" s="416">
        <v>30</v>
      </c>
      <c r="AG13" s="416">
        <v>15</v>
      </c>
      <c r="AH13" s="416"/>
      <c r="AI13" s="426"/>
      <c r="AJ13" s="426"/>
      <c r="AK13" s="378" t="s">
        <v>142</v>
      </c>
    </row>
    <row r="14" spans="1:37" ht="12.75">
      <c r="A14" s="427">
        <v>7</v>
      </c>
      <c r="B14" s="384" t="s">
        <v>120</v>
      </c>
      <c r="C14" s="415">
        <v>1</v>
      </c>
      <c r="D14" s="416"/>
      <c r="E14" s="416"/>
      <c r="F14" s="416"/>
      <c r="G14" s="416"/>
      <c r="H14" s="417"/>
      <c r="I14" s="415">
        <f t="shared" si="0"/>
        <v>1</v>
      </c>
      <c r="J14" s="416">
        <f t="shared" si="0"/>
        <v>0</v>
      </c>
      <c r="K14" s="416">
        <f t="shared" si="0"/>
        <v>0</v>
      </c>
      <c r="L14" s="417">
        <f t="shared" si="1"/>
        <v>1</v>
      </c>
      <c r="M14" s="415" t="s">
        <v>70</v>
      </c>
      <c r="N14" s="416"/>
      <c r="O14" s="416">
        <v>20</v>
      </c>
      <c r="P14" s="417">
        <v>30</v>
      </c>
      <c r="Q14" s="421">
        <f>W14+AC14</f>
        <v>10</v>
      </c>
      <c r="R14" s="422">
        <f>X14+AD14</f>
        <v>0</v>
      </c>
      <c r="S14" s="422">
        <f>Y14+AE14</f>
        <v>0</v>
      </c>
      <c r="T14" s="422">
        <f>Z14+AF14</f>
        <v>10</v>
      </c>
      <c r="U14" s="422">
        <v>10</v>
      </c>
      <c r="V14" s="423">
        <f t="shared" si="2"/>
        <v>0</v>
      </c>
      <c r="W14" s="415">
        <v>10</v>
      </c>
      <c r="X14" s="416"/>
      <c r="Y14" s="416"/>
      <c r="Z14" s="416">
        <v>10</v>
      </c>
      <c r="AA14" s="416">
        <v>10</v>
      </c>
      <c r="AB14" s="424"/>
      <c r="AC14" s="425"/>
      <c r="AD14" s="416"/>
      <c r="AE14" s="416"/>
      <c r="AF14" s="416"/>
      <c r="AG14" s="416"/>
      <c r="AH14" s="416"/>
      <c r="AI14" s="426"/>
      <c r="AJ14" s="426"/>
      <c r="AK14" s="378" t="s">
        <v>143</v>
      </c>
    </row>
    <row r="15" spans="1:37" ht="12.75">
      <c r="A15" s="427">
        <v>8</v>
      </c>
      <c r="B15" s="385" t="s">
        <v>121</v>
      </c>
      <c r="C15" s="415">
        <v>1</v>
      </c>
      <c r="D15" s="416"/>
      <c r="E15" s="416"/>
      <c r="F15" s="416"/>
      <c r="G15" s="416"/>
      <c r="H15" s="417"/>
      <c r="I15" s="415">
        <f t="shared" si="0"/>
        <v>1</v>
      </c>
      <c r="J15" s="416">
        <f t="shared" si="0"/>
        <v>0</v>
      </c>
      <c r="K15" s="416">
        <f t="shared" si="0"/>
        <v>0</v>
      </c>
      <c r="L15" s="417">
        <f t="shared" si="1"/>
        <v>1</v>
      </c>
      <c r="M15" s="415" t="s">
        <v>70</v>
      </c>
      <c r="N15" s="416"/>
      <c r="O15" s="416">
        <f>SUM(Q15:T15)</f>
        <v>20</v>
      </c>
      <c r="P15" s="417">
        <v>30</v>
      </c>
      <c r="Q15" s="421">
        <f>W15+AC15</f>
        <v>10</v>
      </c>
      <c r="R15" s="422">
        <f>X15+AD15</f>
        <v>0</v>
      </c>
      <c r="S15" s="422">
        <f>Y15+AE15</f>
        <v>10</v>
      </c>
      <c r="T15" s="422">
        <f>Z15+AF15</f>
        <v>0</v>
      </c>
      <c r="U15" s="422">
        <v>10</v>
      </c>
      <c r="V15" s="423">
        <f t="shared" si="2"/>
        <v>0</v>
      </c>
      <c r="W15" s="415">
        <v>10</v>
      </c>
      <c r="X15" s="416"/>
      <c r="Y15" s="416">
        <v>10</v>
      </c>
      <c r="Z15" s="416"/>
      <c r="AA15" s="416">
        <v>10</v>
      </c>
      <c r="AB15" s="424"/>
      <c r="AC15" s="425"/>
      <c r="AD15" s="416"/>
      <c r="AE15" s="416"/>
      <c r="AF15" s="416"/>
      <c r="AG15" s="416"/>
      <c r="AH15" s="416"/>
      <c r="AI15" s="426"/>
      <c r="AJ15" s="426"/>
      <c r="AK15" s="378" t="s">
        <v>144</v>
      </c>
    </row>
    <row r="16" spans="1:37" ht="12.75">
      <c r="A16" s="427">
        <v>9</v>
      </c>
      <c r="B16" s="384" t="s">
        <v>122</v>
      </c>
      <c r="C16" s="415"/>
      <c r="D16" s="416"/>
      <c r="E16" s="416"/>
      <c r="F16" s="416">
        <v>1</v>
      </c>
      <c r="G16" s="416"/>
      <c r="H16" s="417"/>
      <c r="I16" s="415">
        <f t="shared" si="0"/>
        <v>1</v>
      </c>
      <c r="J16" s="416">
        <f t="shared" si="0"/>
        <v>0</v>
      </c>
      <c r="K16" s="416">
        <f t="shared" si="0"/>
        <v>0</v>
      </c>
      <c r="L16" s="417">
        <f t="shared" si="1"/>
        <v>1</v>
      </c>
      <c r="M16" s="415"/>
      <c r="N16" s="416" t="s">
        <v>70</v>
      </c>
      <c r="O16" s="416">
        <v>20</v>
      </c>
      <c r="P16" s="417">
        <f>SUM(Q16:V16)</f>
        <v>30</v>
      </c>
      <c r="Q16" s="421">
        <v>10</v>
      </c>
      <c r="R16" s="422">
        <f>X16+AD16</f>
        <v>10</v>
      </c>
      <c r="S16" s="422"/>
      <c r="T16" s="422">
        <f>Z16+AF16</f>
        <v>0</v>
      </c>
      <c r="U16" s="422">
        <f>AA16+AG16</f>
        <v>10</v>
      </c>
      <c r="V16" s="423"/>
      <c r="W16" s="415"/>
      <c r="X16" s="416"/>
      <c r="Y16" s="416"/>
      <c r="Z16" s="416"/>
      <c r="AA16" s="416"/>
      <c r="AB16" s="424"/>
      <c r="AC16" s="425">
        <v>10</v>
      </c>
      <c r="AD16" s="416">
        <v>10</v>
      </c>
      <c r="AE16" s="416"/>
      <c r="AF16" s="416"/>
      <c r="AG16" s="416">
        <v>10</v>
      </c>
      <c r="AH16" s="416"/>
      <c r="AI16" s="426"/>
      <c r="AJ16" s="426"/>
      <c r="AK16" s="379" t="s">
        <v>145</v>
      </c>
    </row>
    <row r="17" spans="1:37" ht="12.75">
      <c r="A17" s="427">
        <v>10</v>
      </c>
      <c r="B17" s="384" t="s">
        <v>123</v>
      </c>
      <c r="C17" s="415"/>
      <c r="D17" s="416"/>
      <c r="E17" s="416"/>
      <c r="F17" s="416">
        <v>1</v>
      </c>
      <c r="G17" s="416"/>
      <c r="H17" s="417"/>
      <c r="I17" s="415">
        <f t="shared" si="0"/>
        <v>1</v>
      </c>
      <c r="J17" s="416">
        <f t="shared" si="0"/>
        <v>0</v>
      </c>
      <c r="K17" s="416">
        <f t="shared" si="0"/>
        <v>0</v>
      </c>
      <c r="L17" s="417">
        <f t="shared" si="1"/>
        <v>1</v>
      </c>
      <c r="M17" s="415"/>
      <c r="N17" s="416" t="s">
        <v>70</v>
      </c>
      <c r="O17" s="416">
        <f>SUM(Q17:T17)</f>
        <v>20</v>
      </c>
      <c r="P17" s="417">
        <f>SUM(Q17:V17)</f>
        <v>25</v>
      </c>
      <c r="Q17" s="421">
        <f>W17+AC17</f>
        <v>10</v>
      </c>
      <c r="R17" s="422">
        <f>X17+AD17</f>
        <v>5</v>
      </c>
      <c r="S17" s="422">
        <f>Y17+AE17</f>
        <v>0</v>
      </c>
      <c r="T17" s="422">
        <f>Z17+AF17</f>
        <v>5</v>
      </c>
      <c r="U17" s="422">
        <f>AA17+AG17</f>
        <v>5</v>
      </c>
      <c r="V17" s="423">
        <f>AB17+AH17</f>
        <v>0</v>
      </c>
      <c r="W17" s="415"/>
      <c r="X17" s="416"/>
      <c r="Y17" s="416"/>
      <c r="Z17" s="416"/>
      <c r="AA17" s="416"/>
      <c r="AB17" s="424"/>
      <c r="AC17" s="425">
        <v>10</v>
      </c>
      <c r="AD17" s="416">
        <v>5</v>
      </c>
      <c r="AE17" s="416"/>
      <c r="AF17" s="416">
        <v>5</v>
      </c>
      <c r="AG17" s="416">
        <v>5</v>
      </c>
      <c r="AH17" s="416"/>
      <c r="AI17" s="426"/>
      <c r="AJ17" s="426"/>
      <c r="AK17" s="378" t="s">
        <v>146</v>
      </c>
    </row>
    <row r="18" spans="1:37" ht="27" customHeight="1">
      <c r="A18" s="427">
        <v>11</v>
      </c>
      <c r="B18" s="384" t="s">
        <v>124</v>
      </c>
      <c r="C18" s="428"/>
      <c r="D18" s="416"/>
      <c r="E18" s="416"/>
      <c r="F18" s="416">
        <v>2</v>
      </c>
      <c r="G18" s="416"/>
      <c r="H18" s="417"/>
      <c r="I18" s="415">
        <v>2</v>
      </c>
      <c r="J18" s="416">
        <v>0</v>
      </c>
      <c r="K18" s="416">
        <v>0</v>
      </c>
      <c r="L18" s="417">
        <v>2</v>
      </c>
      <c r="M18" s="415"/>
      <c r="N18" s="416" t="s">
        <v>69</v>
      </c>
      <c r="O18" s="416">
        <v>30</v>
      </c>
      <c r="P18" s="417">
        <v>50</v>
      </c>
      <c r="Q18" s="421">
        <v>10</v>
      </c>
      <c r="R18" s="422"/>
      <c r="S18" s="422"/>
      <c r="T18" s="422">
        <v>20</v>
      </c>
      <c r="U18" s="422">
        <v>20</v>
      </c>
      <c r="V18" s="423"/>
      <c r="W18" s="415"/>
      <c r="X18" s="416"/>
      <c r="Y18" s="416"/>
      <c r="Z18" s="416"/>
      <c r="AA18" s="416"/>
      <c r="AB18" s="424"/>
      <c r="AC18" s="425">
        <v>10</v>
      </c>
      <c r="AD18" s="416"/>
      <c r="AE18" s="416"/>
      <c r="AF18" s="416">
        <v>20</v>
      </c>
      <c r="AG18" s="416">
        <v>20</v>
      </c>
      <c r="AH18" s="416"/>
      <c r="AI18" s="426">
        <v>10</v>
      </c>
      <c r="AJ18" s="426">
        <v>10</v>
      </c>
      <c r="AK18" s="378" t="s">
        <v>109</v>
      </c>
    </row>
    <row r="19" spans="1:37" ht="12.75">
      <c r="A19" s="427">
        <v>12</v>
      </c>
      <c r="B19" s="384" t="s">
        <v>125</v>
      </c>
      <c r="C19" s="415"/>
      <c r="D19" s="416"/>
      <c r="E19" s="416"/>
      <c r="F19" s="416">
        <v>1</v>
      </c>
      <c r="G19" s="416"/>
      <c r="H19" s="417"/>
      <c r="I19" s="415">
        <f aca="true" t="shared" si="3" ref="I19:K26">C19+F19</f>
        <v>1</v>
      </c>
      <c r="J19" s="416">
        <f t="shared" si="3"/>
        <v>0</v>
      </c>
      <c r="K19" s="416">
        <f t="shared" si="3"/>
        <v>0</v>
      </c>
      <c r="L19" s="417">
        <f aca="true" t="shared" si="4" ref="L19:L25">SUM(I19:K19)</f>
        <v>1</v>
      </c>
      <c r="M19" s="415"/>
      <c r="N19" s="416" t="s">
        <v>70</v>
      </c>
      <c r="O19" s="416">
        <f>SUM(Q19:T19)</f>
        <v>20</v>
      </c>
      <c r="P19" s="417">
        <f>SUM(Q19:V19)</f>
        <v>25</v>
      </c>
      <c r="Q19" s="421">
        <f aca="true" t="shared" si="5" ref="Q19:U20">W19+AC19</f>
        <v>10</v>
      </c>
      <c r="R19" s="422">
        <f t="shared" si="5"/>
        <v>5</v>
      </c>
      <c r="S19" s="422">
        <f t="shared" si="5"/>
        <v>0</v>
      </c>
      <c r="T19" s="422">
        <f t="shared" si="5"/>
        <v>5</v>
      </c>
      <c r="U19" s="422">
        <f t="shared" si="5"/>
        <v>5</v>
      </c>
      <c r="V19" s="423"/>
      <c r="W19" s="415"/>
      <c r="X19" s="416"/>
      <c r="Y19" s="416"/>
      <c r="Z19" s="416"/>
      <c r="AA19" s="416"/>
      <c r="AB19" s="424"/>
      <c r="AC19" s="425">
        <v>10</v>
      </c>
      <c r="AD19" s="416">
        <v>5</v>
      </c>
      <c r="AE19" s="416"/>
      <c r="AF19" s="416">
        <v>5</v>
      </c>
      <c r="AG19" s="416">
        <v>5</v>
      </c>
      <c r="AH19" s="416"/>
      <c r="AI19" s="426"/>
      <c r="AJ19" s="426"/>
      <c r="AK19" s="379" t="s">
        <v>147</v>
      </c>
    </row>
    <row r="20" spans="1:37" ht="25.5">
      <c r="A20" s="427">
        <v>13</v>
      </c>
      <c r="B20" s="383" t="s">
        <v>126</v>
      </c>
      <c r="C20" s="415"/>
      <c r="D20" s="416"/>
      <c r="E20" s="416"/>
      <c r="F20" s="416">
        <v>1</v>
      </c>
      <c r="G20" s="416"/>
      <c r="H20" s="417"/>
      <c r="I20" s="415">
        <f t="shared" si="3"/>
        <v>1</v>
      </c>
      <c r="J20" s="416">
        <f t="shared" si="3"/>
        <v>0</v>
      </c>
      <c r="K20" s="416">
        <f t="shared" si="3"/>
        <v>0</v>
      </c>
      <c r="L20" s="417">
        <f t="shared" si="4"/>
        <v>1</v>
      </c>
      <c r="M20" s="415"/>
      <c r="N20" s="416" t="s">
        <v>70</v>
      </c>
      <c r="O20" s="416">
        <f>SUM(Q20:T20)</f>
        <v>20</v>
      </c>
      <c r="P20" s="417">
        <f>SUM(Q20:V20)</f>
        <v>25</v>
      </c>
      <c r="Q20" s="415">
        <f t="shared" si="5"/>
        <v>10</v>
      </c>
      <c r="R20" s="416">
        <f t="shared" si="5"/>
        <v>5</v>
      </c>
      <c r="S20" s="416">
        <f t="shared" si="5"/>
        <v>0</v>
      </c>
      <c r="T20" s="416">
        <f t="shared" si="5"/>
        <v>5</v>
      </c>
      <c r="U20" s="416">
        <f t="shared" si="5"/>
        <v>5</v>
      </c>
      <c r="V20" s="424">
        <f>AB20+AH20</f>
        <v>0</v>
      </c>
      <c r="W20" s="415"/>
      <c r="X20" s="416"/>
      <c r="Y20" s="416"/>
      <c r="Z20" s="416"/>
      <c r="AA20" s="416"/>
      <c r="AB20" s="424"/>
      <c r="AC20" s="425">
        <v>10</v>
      </c>
      <c r="AD20" s="416">
        <v>5</v>
      </c>
      <c r="AE20" s="416"/>
      <c r="AF20" s="416">
        <v>5</v>
      </c>
      <c r="AG20" s="416">
        <v>5</v>
      </c>
      <c r="AH20" s="416"/>
      <c r="AI20" s="426"/>
      <c r="AJ20" s="426"/>
      <c r="AK20" s="378" t="s">
        <v>148</v>
      </c>
    </row>
    <row r="21" spans="1:37" ht="38.25">
      <c r="A21" s="427">
        <v>14</v>
      </c>
      <c r="B21" s="383" t="s">
        <v>127</v>
      </c>
      <c r="C21" s="429"/>
      <c r="D21" s="430"/>
      <c r="E21" s="431"/>
      <c r="F21" s="429">
        <v>1</v>
      </c>
      <c r="G21" s="432"/>
      <c r="H21" s="431"/>
      <c r="I21" s="429">
        <v>1</v>
      </c>
      <c r="J21" s="430">
        <f t="shared" si="3"/>
        <v>0</v>
      </c>
      <c r="K21" s="433">
        <f t="shared" si="3"/>
        <v>0</v>
      </c>
      <c r="L21" s="434">
        <f t="shared" si="4"/>
        <v>1</v>
      </c>
      <c r="M21" s="415"/>
      <c r="N21" s="417" t="s">
        <v>70</v>
      </c>
      <c r="O21" s="435">
        <v>20</v>
      </c>
      <c r="P21" s="436">
        <v>30</v>
      </c>
      <c r="Q21" s="437">
        <v>10</v>
      </c>
      <c r="R21" s="438">
        <v>10</v>
      </c>
      <c r="S21" s="438"/>
      <c r="T21" s="438">
        <f>Z21+AF21</f>
        <v>0</v>
      </c>
      <c r="U21" s="438">
        <v>10</v>
      </c>
      <c r="V21" s="439">
        <f>AB21+AH21</f>
        <v>0</v>
      </c>
      <c r="W21" s="429"/>
      <c r="X21" s="430"/>
      <c r="Y21" s="430"/>
      <c r="Z21" s="430"/>
      <c r="AA21" s="430"/>
      <c r="AB21" s="440"/>
      <c r="AC21" s="429">
        <v>10</v>
      </c>
      <c r="AD21" s="430">
        <v>10</v>
      </c>
      <c r="AE21" s="430"/>
      <c r="AF21" s="430"/>
      <c r="AG21" s="430">
        <v>10</v>
      </c>
      <c r="AH21" s="440"/>
      <c r="AI21" s="426"/>
      <c r="AJ21" s="426"/>
      <c r="AK21" s="380" t="s">
        <v>149</v>
      </c>
    </row>
    <row r="22" spans="1:37" ht="12.75">
      <c r="A22" s="427">
        <v>15</v>
      </c>
      <c r="B22" s="386" t="s">
        <v>128</v>
      </c>
      <c r="C22" s="429">
        <v>2</v>
      </c>
      <c r="D22" s="430"/>
      <c r="E22" s="431"/>
      <c r="F22" s="429"/>
      <c r="G22" s="430"/>
      <c r="H22" s="431"/>
      <c r="I22" s="429">
        <f>C22+F22</f>
        <v>2</v>
      </c>
      <c r="J22" s="430">
        <f t="shared" si="3"/>
        <v>0</v>
      </c>
      <c r="K22" s="433">
        <f t="shared" si="3"/>
        <v>0</v>
      </c>
      <c r="L22" s="434">
        <f t="shared" si="4"/>
        <v>2</v>
      </c>
      <c r="M22" s="421" t="s">
        <v>69</v>
      </c>
      <c r="N22" s="417"/>
      <c r="O22" s="435">
        <v>40</v>
      </c>
      <c r="P22" s="436">
        <v>50</v>
      </c>
      <c r="Q22" s="437">
        <v>20</v>
      </c>
      <c r="R22" s="438"/>
      <c r="S22" s="438">
        <v>20</v>
      </c>
      <c r="T22" s="438">
        <f>Z22+AF22</f>
        <v>0</v>
      </c>
      <c r="U22" s="438">
        <v>10</v>
      </c>
      <c r="V22" s="439">
        <f>AB22+AH22</f>
        <v>0</v>
      </c>
      <c r="W22" s="429">
        <v>20</v>
      </c>
      <c r="X22" s="441"/>
      <c r="Y22" s="441">
        <v>20</v>
      </c>
      <c r="Z22" s="441"/>
      <c r="AA22" s="430">
        <v>10</v>
      </c>
      <c r="AB22" s="440"/>
      <c r="AC22" s="441"/>
      <c r="AD22" s="441"/>
      <c r="AE22" s="441"/>
      <c r="AF22" s="441"/>
      <c r="AG22" s="430"/>
      <c r="AH22" s="431"/>
      <c r="AI22" s="426"/>
      <c r="AJ22" s="426"/>
      <c r="AK22" s="379" t="s">
        <v>109</v>
      </c>
    </row>
    <row r="23" spans="1:37" ht="38.25">
      <c r="A23" s="427">
        <v>16</v>
      </c>
      <c r="B23" s="387" t="s">
        <v>129</v>
      </c>
      <c r="C23" s="441"/>
      <c r="D23" s="430"/>
      <c r="E23" s="431"/>
      <c r="F23" s="429">
        <v>3</v>
      </c>
      <c r="G23" s="432"/>
      <c r="H23" s="431"/>
      <c r="I23" s="429">
        <f aca="true" t="shared" si="6" ref="I23:K25">C23+F23</f>
        <v>3</v>
      </c>
      <c r="J23" s="430">
        <f t="shared" si="6"/>
        <v>0</v>
      </c>
      <c r="K23" s="433">
        <f t="shared" si="6"/>
        <v>0</v>
      </c>
      <c r="L23" s="442">
        <f t="shared" si="4"/>
        <v>3</v>
      </c>
      <c r="M23" s="425"/>
      <c r="N23" s="417" t="s">
        <v>69</v>
      </c>
      <c r="O23" s="435">
        <f>SUM(Q23:T23)</f>
        <v>80</v>
      </c>
      <c r="P23" s="435">
        <f>SUM(Q23:V23)</f>
        <v>100</v>
      </c>
      <c r="Q23" s="437">
        <f aca="true" t="shared" si="7" ref="Q23:V23">W23+AC23</f>
        <v>35</v>
      </c>
      <c r="R23" s="438">
        <f t="shared" si="7"/>
        <v>10</v>
      </c>
      <c r="S23" s="438">
        <f t="shared" si="7"/>
        <v>0</v>
      </c>
      <c r="T23" s="438">
        <f t="shared" si="7"/>
        <v>35</v>
      </c>
      <c r="U23" s="438">
        <v>20</v>
      </c>
      <c r="V23" s="439">
        <f t="shared" si="7"/>
        <v>0</v>
      </c>
      <c r="W23" s="429"/>
      <c r="X23" s="430"/>
      <c r="Y23" s="430"/>
      <c r="Z23" s="430"/>
      <c r="AA23" s="430"/>
      <c r="AB23" s="440"/>
      <c r="AC23" s="429">
        <v>35</v>
      </c>
      <c r="AD23" s="441">
        <v>10</v>
      </c>
      <c r="AE23" s="430"/>
      <c r="AF23" s="430">
        <v>35</v>
      </c>
      <c r="AG23" s="430">
        <v>20</v>
      </c>
      <c r="AH23" s="431"/>
      <c r="AI23" s="426"/>
      <c r="AJ23" s="426"/>
      <c r="AK23" s="378" t="s">
        <v>150</v>
      </c>
    </row>
    <row r="24" spans="1:37" ht="25.5">
      <c r="A24" s="427">
        <v>17</v>
      </c>
      <c r="B24" s="384" t="s">
        <v>130</v>
      </c>
      <c r="C24" s="415">
        <v>1</v>
      </c>
      <c r="D24" s="416"/>
      <c r="E24" s="416"/>
      <c r="F24" s="416"/>
      <c r="G24" s="416"/>
      <c r="H24" s="424"/>
      <c r="I24" s="415">
        <f>C24+F24</f>
        <v>1</v>
      </c>
      <c r="J24" s="416">
        <f t="shared" si="6"/>
        <v>0</v>
      </c>
      <c r="K24" s="416">
        <f t="shared" si="6"/>
        <v>0</v>
      </c>
      <c r="L24" s="417">
        <f t="shared" si="4"/>
        <v>1</v>
      </c>
      <c r="M24" s="415" t="s">
        <v>70</v>
      </c>
      <c r="N24" s="416"/>
      <c r="O24" s="416">
        <v>15</v>
      </c>
      <c r="P24" s="417">
        <v>25</v>
      </c>
      <c r="Q24" s="443">
        <v>15</v>
      </c>
      <c r="R24" s="444"/>
      <c r="S24" s="444"/>
      <c r="T24" s="444">
        <f>Z24+AF24</f>
        <v>0</v>
      </c>
      <c r="U24" s="444">
        <v>10</v>
      </c>
      <c r="V24" s="423">
        <f>AB24+AH24</f>
        <v>0</v>
      </c>
      <c r="W24" s="415">
        <v>15</v>
      </c>
      <c r="X24" s="416"/>
      <c r="Y24" s="416"/>
      <c r="Z24" s="416"/>
      <c r="AA24" s="416">
        <v>10</v>
      </c>
      <c r="AB24" s="424"/>
      <c r="AC24" s="425"/>
      <c r="AD24" s="416"/>
      <c r="AE24" s="416"/>
      <c r="AF24" s="416"/>
      <c r="AG24" s="416"/>
      <c r="AH24" s="416"/>
      <c r="AI24" s="426"/>
      <c r="AJ24" s="426"/>
      <c r="AK24" s="378" t="s">
        <v>142</v>
      </c>
    </row>
    <row r="25" spans="1:37" ht="25.5">
      <c r="A25" s="427">
        <v>18</v>
      </c>
      <c r="B25" s="384" t="s">
        <v>131</v>
      </c>
      <c r="C25" s="415">
        <v>1</v>
      </c>
      <c r="D25" s="416"/>
      <c r="E25" s="416"/>
      <c r="F25" s="416">
        <v>1</v>
      </c>
      <c r="G25" s="416"/>
      <c r="H25" s="424"/>
      <c r="I25" s="415">
        <f>C25+F25</f>
        <v>2</v>
      </c>
      <c r="J25" s="416">
        <f t="shared" si="6"/>
        <v>0</v>
      </c>
      <c r="K25" s="416">
        <f t="shared" si="6"/>
        <v>0</v>
      </c>
      <c r="L25" s="417">
        <f t="shared" si="4"/>
        <v>2</v>
      </c>
      <c r="M25" s="421"/>
      <c r="N25" s="416" t="s">
        <v>69</v>
      </c>
      <c r="O25" s="416">
        <v>35</v>
      </c>
      <c r="P25" s="417">
        <v>50</v>
      </c>
      <c r="Q25" s="421">
        <v>10</v>
      </c>
      <c r="R25" s="422">
        <f>X25+AD25</f>
        <v>0</v>
      </c>
      <c r="S25" s="422"/>
      <c r="T25" s="422">
        <v>25</v>
      </c>
      <c r="U25" s="422">
        <v>15</v>
      </c>
      <c r="V25" s="423"/>
      <c r="W25" s="415">
        <v>10</v>
      </c>
      <c r="X25" s="416"/>
      <c r="Y25" s="416"/>
      <c r="Z25" s="416">
        <v>10</v>
      </c>
      <c r="AA25" s="416">
        <v>10</v>
      </c>
      <c r="AB25" s="424"/>
      <c r="AC25" s="425"/>
      <c r="AD25" s="416"/>
      <c r="AE25" s="416"/>
      <c r="AF25" s="416">
        <v>15</v>
      </c>
      <c r="AG25" s="416">
        <v>5</v>
      </c>
      <c r="AH25" s="416"/>
      <c r="AI25" s="426"/>
      <c r="AJ25" s="426"/>
      <c r="AK25" s="379" t="s">
        <v>109</v>
      </c>
    </row>
    <row r="26" spans="1:37" ht="25.5">
      <c r="A26" s="427">
        <v>19</v>
      </c>
      <c r="B26" s="384" t="s">
        <v>132</v>
      </c>
      <c r="C26" s="415">
        <v>1</v>
      </c>
      <c r="D26" s="416"/>
      <c r="E26" s="416"/>
      <c r="F26" s="416"/>
      <c r="G26" s="416"/>
      <c r="H26" s="417"/>
      <c r="I26" s="415">
        <f>C26+F26</f>
        <v>1</v>
      </c>
      <c r="J26" s="416">
        <f t="shared" si="3"/>
        <v>0</v>
      </c>
      <c r="K26" s="416">
        <f t="shared" si="3"/>
        <v>0</v>
      </c>
      <c r="L26" s="417">
        <f t="shared" si="1"/>
        <v>1</v>
      </c>
      <c r="M26" s="415" t="s">
        <v>70</v>
      </c>
      <c r="N26" s="416"/>
      <c r="O26" s="416">
        <v>25</v>
      </c>
      <c r="P26" s="417">
        <v>30</v>
      </c>
      <c r="Q26" s="421">
        <v>15</v>
      </c>
      <c r="R26" s="422">
        <f>X26+AD26</f>
        <v>0</v>
      </c>
      <c r="S26" s="422">
        <f>Y26+AE26</f>
        <v>0</v>
      </c>
      <c r="T26" s="422">
        <v>10</v>
      </c>
      <c r="U26" s="422">
        <v>5</v>
      </c>
      <c r="V26" s="423">
        <f>AB26+AH26</f>
        <v>0</v>
      </c>
      <c r="W26" s="415">
        <v>15</v>
      </c>
      <c r="X26" s="416"/>
      <c r="Y26" s="416"/>
      <c r="Z26" s="416">
        <v>10</v>
      </c>
      <c r="AA26" s="416">
        <v>5</v>
      </c>
      <c r="AB26" s="424"/>
      <c r="AC26" s="425"/>
      <c r="AD26" s="416"/>
      <c r="AE26" s="416"/>
      <c r="AF26" s="416"/>
      <c r="AG26" s="416"/>
      <c r="AH26" s="416"/>
      <c r="AI26" s="426">
        <v>5</v>
      </c>
      <c r="AJ26" s="426">
        <v>5</v>
      </c>
      <c r="AK26" s="378" t="s">
        <v>151</v>
      </c>
    </row>
    <row r="27" spans="1:37" ht="25.5">
      <c r="A27" s="427">
        <v>20</v>
      </c>
      <c r="B27" s="388" t="s">
        <v>175</v>
      </c>
      <c r="C27" s="445"/>
      <c r="D27" s="446"/>
      <c r="E27" s="447">
        <v>2</v>
      </c>
      <c r="F27" s="447"/>
      <c r="G27" s="447"/>
      <c r="H27" s="448"/>
      <c r="I27" s="449"/>
      <c r="J27" s="450"/>
      <c r="K27" s="450">
        <v>2</v>
      </c>
      <c r="L27" s="450">
        <v>2</v>
      </c>
      <c r="M27" s="451" t="s">
        <v>70</v>
      </c>
      <c r="N27" s="446"/>
      <c r="O27" s="452"/>
      <c r="P27" s="453">
        <v>50</v>
      </c>
      <c r="Q27" s="454"/>
      <c r="R27" s="455"/>
      <c r="S27" s="455"/>
      <c r="T27" s="455"/>
      <c r="U27" s="455"/>
      <c r="V27" s="456">
        <v>50</v>
      </c>
      <c r="W27" s="451"/>
      <c r="X27" s="446"/>
      <c r="Y27" s="446"/>
      <c r="Z27" s="446"/>
      <c r="AA27" s="446"/>
      <c r="AB27" s="457">
        <v>50</v>
      </c>
      <c r="AC27" s="458"/>
      <c r="AD27" s="446"/>
      <c r="AE27" s="446"/>
      <c r="AF27" s="446"/>
      <c r="AG27" s="446"/>
      <c r="AH27" s="446"/>
      <c r="AI27" s="426"/>
      <c r="AJ27" s="426"/>
      <c r="AK27" s="459"/>
    </row>
    <row r="28" spans="1:37" ht="25.5">
      <c r="A28" s="427">
        <v>21</v>
      </c>
      <c r="B28" s="388" t="s">
        <v>176</v>
      </c>
      <c r="C28" s="445"/>
      <c r="D28" s="446"/>
      <c r="E28" s="447">
        <v>2</v>
      </c>
      <c r="F28" s="447"/>
      <c r="G28" s="447"/>
      <c r="H28" s="448"/>
      <c r="I28" s="449"/>
      <c r="J28" s="450"/>
      <c r="K28" s="450">
        <v>2</v>
      </c>
      <c r="L28" s="450">
        <v>2</v>
      </c>
      <c r="M28" s="451" t="s">
        <v>70</v>
      </c>
      <c r="N28" s="446"/>
      <c r="O28" s="452"/>
      <c r="P28" s="453">
        <v>50</v>
      </c>
      <c r="Q28" s="454"/>
      <c r="R28" s="455"/>
      <c r="S28" s="455"/>
      <c r="T28" s="455"/>
      <c r="U28" s="455"/>
      <c r="V28" s="456">
        <v>50</v>
      </c>
      <c r="W28" s="451"/>
      <c r="X28" s="446"/>
      <c r="Y28" s="446"/>
      <c r="Z28" s="446"/>
      <c r="AA28" s="446"/>
      <c r="AB28" s="457">
        <v>50</v>
      </c>
      <c r="AC28" s="458"/>
      <c r="AD28" s="446"/>
      <c r="AE28" s="446"/>
      <c r="AF28" s="446"/>
      <c r="AG28" s="446"/>
      <c r="AH28" s="446"/>
      <c r="AI28" s="426"/>
      <c r="AJ28" s="426"/>
      <c r="AK28" s="459"/>
    </row>
    <row r="29" spans="1:37" ht="25.5">
      <c r="A29" s="427">
        <v>22</v>
      </c>
      <c r="B29" s="388" t="s">
        <v>177</v>
      </c>
      <c r="C29" s="445"/>
      <c r="D29" s="446"/>
      <c r="E29" s="447">
        <v>2</v>
      </c>
      <c r="F29" s="447"/>
      <c r="G29" s="447"/>
      <c r="H29" s="448"/>
      <c r="I29" s="449"/>
      <c r="J29" s="450"/>
      <c r="K29" s="450">
        <v>2</v>
      </c>
      <c r="L29" s="450">
        <v>2</v>
      </c>
      <c r="M29" s="451" t="s">
        <v>70</v>
      </c>
      <c r="N29" s="446"/>
      <c r="O29" s="452"/>
      <c r="P29" s="453">
        <v>50</v>
      </c>
      <c r="Q29" s="454"/>
      <c r="R29" s="455"/>
      <c r="S29" s="455"/>
      <c r="T29" s="455"/>
      <c r="U29" s="455"/>
      <c r="V29" s="456">
        <v>50</v>
      </c>
      <c r="W29" s="451"/>
      <c r="X29" s="446"/>
      <c r="Y29" s="446"/>
      <c r="Z29" s="446"/>
      <c r="AA29" s="446"/>
      <c r="AB29" s="457">
        <v>50</v>
      </c>
      <c r="AC29" s="458"/>
      <c r="AD29" s="446"/>
      <c r="AE29" s="446"/>
      <c r="AF29" s="446"/>
      <c r="AG29" s="446"/>
      <c r="AH29" s="446"/>
      <c r="AI29" s="426"/>
      <c r="AJ29" s="426"/>
      <c r="AK29" s="459"/>
    </row>
    <row r="30" spans="1:37" ht="25.5">
      <c r="A30" s="427">
        <v>23</v>
      </c>
      <c r="B30" s="388" t="s">
        <v>178</v>
      </c>
      <c r="C30" s="445"/>
      <c r="D30" s="446"/>
      <c r="E30" s="447"/>
      <c r="F30" s="447"/>
      <c r="G30" s="447"/>
      <c r="H30" s="448">
        <v>4</v>
      </c>
      <c r="I30" s="449"/>
      <c r="J30" s="450"/>
      <c r="K30" s="450">
        <v>4</v>
      </c>
      <c r="L30" s="450">
        <v>4</v>
      </c>
      <c r="M30" s="451"/>
      <c r="N30" s="446" t="s">
        <v>70</v>
      </c>
      <c r="O30" s="452"/>
      <c r="P30" s="453">
        <v>100</v>
      </c>
      <c r="Q30" s="454"/>
      <c r="R30" s="455"/>
      <c r="S30" s="455"/>
      <c r="T30" s="455"/>
      <c r="U30" s="455"/>
      <c r="V30" s="456">
        <v>100</v>
      </c>
      <c r="W30" s="451"/>
      <c r="X30" s="446"/>
      <c r="Y30" s="446"/>
      <c r="Z30" s="446"/>
      <c r="AA30" s="446"/>
      <c r="AB30" s="457"/>
      <c r="AC30" s="458"/>
      <c r="AD30" s="446"/>
      <c r="AE30" s="446"/>
      <c r="AF30" s="446"/>
      <c r="AG30" s="446"/>
      <c r="AH30" s="446">
        <v>100</v>
      </c>
      <c r="AI30" s="426"/>
      <c r="AJ30" s="426"/>
      <c r="AK30" s="460"/>
    </row>
    <row r="31" spans="1:37" ht="25.5">
      <c r="A31" s="427">
        <v>24</v>
      </c>
      <c r="B31" s="388" t="s">
        <v>179</v>
      </c>
      <c r="C31" s="445"/>
      <c r="D31" s="446"/>
      <c r="E31" s="447"/>
      <c r="F31" s="447"/>
      <c r="G31" s="447"/>
      <c r="H31" s="448">
        <v>2</v>
      </c>
      <c r="I31" s="449"/>
      <c r="J31" s="450"/>
      <c r="K31" s="450">
        <v>2</v>
      </c>
      <c r="L31" s="450">
        <v>2</v>
      </c>
      <c r="M31" s="451"/>
      <c r="N31" s="446" t="s">
        <v>70</v>
      </c>
      <c r="O31" s="452"/>
      <c r="P31" s="453">
        <v>50</v>
      </c>
      <c r="Q31" s="454"/>
      <c r="R31" s="455"/>
      <c r="S31" s="455"/>
      <c r="T31" s="455"/>
      <c r="U31" s="455"/>
      <c r="V31" s="456">
        <v>50</v>
      </c>
      <c r="W31" s="451"/>
      <c r="X31" s="446"/>
      <c r="Y31" s="446"/>
      <c r="Z31" s="446"/>
      <c r="AA31" s="446"/>
      <c r="AB31" s="457"/>
      <c r="AC31" s="458"/>
      <c r="AD31" s="446"/>
      <c r="AE31" s="446"/>
      <c r="AF31" s="446"/>
      <c r="AG31" s="446"/>
      <c r="AH31" s="446">
        <v>50</v>
      </c>
      <c r="AI31" s="426"/>
      <c r="AJ31" s="426"/>
      <c r="AK31" s="459"/>
    </row>
    <row r="32" spans="1:37" ht="25.5">
      <c r="A32" s="427">
        <v>25</v>
      </c>
      <c r="B32" s="388" t="s">
        <v>180</v>
      </c>
      <c r="C32" s="445"/>
      <c r="D32" s="446"/>
      <c r="E32" s="447"/>
      <c r="F32" s="447"/>
      <c r="G32" s="447"/>
      <c r="H32" s="448">
        <v>2</v>
      </c>
      <c r="I32" s="449"/>
      <c r="J32" s="450"/>
      <c r="K32" s="450">
        <v>2</v>
      </c>
      <c r="L32" s="450">
        <v>2</v>
      </c>
      <c r="M32" s="451"/>
      <c r="N32" s="446" t="s">
        <v>70</v>
      </c>
      <c r="O32" s="452"/>
      <c r="P32" s="453">
        <v>60</v>
      </c>
      <c r="Q32" s="454"/>
      <c r="R32" s="455"/>
      <c r="S32" s="455"/>
      <c r="T32" s="455"/>
      <c r="U32" s="455"/>
      <c r="V32" s="456">
        <v>60</v>
      </c>
      <c r="W32" s="451"/>
      <c r="X32" s="446"/>
      <c r="Y32" s="446"/>
      <c r="Z32" s="446"/>
      <c r="AA32" s="446"/>
      <c r="AB32" s="457"/>
      <c r="AC32" s="458"/>
      <c r="AD32" s="446"/>
      <c r="AE32" s="446"/>
      <c r="AF32" s="446"/>
      <c r="AG32" s="446"/>
      <c r="AH32" s="446">
        <v>60</v>
      </c>
      <c r="AI32" s="426"/>
      <c r="AJ32" s="426"/>
      <c r="AK32" s="459"/>
    </row>
    <row r="33" spans="1:37" ht="12.75">
      <c r="A33" s="427"/>
      <c r="B33" s="389" t="s">
        <v>33</v>
      </c>
      <c r="C33" s="461">
        <f>SUM(C8:C26)</f>
        <v>19</v>
      </c>
      <c r="D33" s="462"/>
      <c r="E33" s="462">
        <v>6</v>
      </c>
      <c r="F33" s="462">
        <f>SUM(F8:F26)</f>
        <v>22</v>
      </c>
      <c r="G33" s="462"/>
      <c r="H33" s="463">
        <v>8</v>
      </c>
      <c r="I33" s="464">
        <f>SUM(I8:I26)</f>
        <v>41</v>
      </c>
      <c r="J33" s="462"/>
      <c r="K33" s="462">
        <v>14</v>
      </c>
      <c r="L33" s="463">
        <v>55</v>
      </c>
      <c r="M33" s="464"/>
      <c r="N33" s="462"/>
      <c r="O33" s="462">
        <f>SUM(O8:O26)</f>
        <v>900</v>
      </c>
      <c r="P33" s="462">
        <f aca="true" t="shared" si="8" ref="P33:AH33">SUM(P8:P32)</f>
        <v>1520</v>
      </c>
      <c r="Q33" s="462">
        <f t="shared" si="8"/>
        <v>305</v>
      </c>
      <c r="R33" s="462">
        <f t="shared" si="8"/>
        <v>55</v>
      </c>
      <c r="S33" s="462">
        <f t="shared" si="8"/>
        <v>70</v>
      </c>
      <c r="T33" s="462">
        <f t="shared" si="8"/>
        <v>470</v>
      </c>
      <c r="U33" s="462">
        <f t="shared" si="8"/>
        <v>260</v>
      </c>
      <c r="V33" s="462">
        <f t="shared" si="8"/>
        <v>360</v>
      </c>
      <c r="W33" s="462">
        <f t="shared" si="8"/>
        <v>170</v>
      </c>
      <c r="X33" s="462">
        <f t="shared" si="8"/>
        <v>10</v>
      </c>
      <c r="Y33" s="462">
        <f t="shared" si="8"/>
        <v>50</v>
      </c>
      <c r="Z33" s="462">
        <f t="shared" si="8"/>
        <v>220</v>
      </c>
      <c r="AA33" s="462">
        <f t="shared" si="8"/>
        <v>115</v>
      </c>
      <c r="AB33" s="462">
        <f t="shared" si="8"/>
        <v>150</v>
      </c>
      <c r="AC33" s="462">
        <f t="shared" si="8"/>
        <v>135</v>
      </c>
      <c r="AD33" s="462">
        <f t="shared" si="8"/>
        <v>45</v>
      </c>
      <c r="AE33" s="462">
        <f t="shared" si="8"/>
        <v>20</v>
      </c>
      <c r="AF33" s="462">
        <f t="shared" si="8"/>
        <v>250</v>
      </c>
      <c r="AG33" s="462">
        <f t="shared" si="8"/>
        <v>145</v>
      </c>
      <c r="AH33" s="462">
        <f t="shared" si="8"/>
        <v>210</v>
      </c>
      <c r="AI33" s="426"/>
      <c r="AJ33" s="426"/>
      <c r="AK33" s="465"/>
    </row>
    <row r="34" spans="1:37" ht="13.5" thickBot="1">
      <c r="A34" s="427"/>
      <c r="B34" s="390" t="s">
        <v>133</v>
      </c>
      <c r="C34" s="466"/>
      <c r="D34" s="467"/>
      <c r="E34" s="468"/>
      <c r="F34" s="466"/>
      <c r="G34" s="469"/>
      <c r="H34" s="470"/>
      <c r="I34" s="471"/>
      <c r="J34" s="472"/>
      <c r="K34" s="473"/>
      <c r="L34" s="427"/>
      <c r="M34" s="458"/>
      <c r="N34" s="448"/>
      <c r="O34" s="474"/>
      <c r="P34" s="475"/>
      <c r="Q34" s="476"/>
      <c r="R34" s="477"/>
      <c r="S34" s="477"/>
      <c r="T34" s="477"/>
      <c r="U34" s="477"/>
      <c r="V34" s="478"/>
      <c r="W34" s="479"/>
      <c r="X34" s="467"/>
      <c r="Y34" s="467"/>
      <c r="Z34" s="467"/>
      <c r="AA34" s="467"/>
      <c r="AB34" s="470"/>
      <c r="AC34" s="466"/>
      <c r="AD34" s="479"/>
      <c r="AE34" s="479"/>
      <c r="AF34" s="479"/>
      <c r="AG34" s="467"/>
      <c r="AH34" s="468"/>
      <c r="AI34" s="426"/>
      <c r="AJ34" s="426"/>
      <c r="AK34" s="480"/>
    </row>
    <row r="35" spans="1:37" ht="12.75">
      <c r="A35" s="427">
        <v>26</v>
      </c>
      <c r="B35" s="383" t="s">
        <v>134</v>
      </c>
      <c r="C35" s="418"/>
      <c r="D35" s="419"/>
      <c r="E35" s="419"/>
      <c r="F35" s="419">
        <v>1</v>
      </c>
      <c r="G35" s="419"/>
      <c r="H35" s="481"/>
      <c r="I35" s="415">
        <f aca="true" t="shared" si="9" ref="I35:K37">C35+F35</f>
        <v>1</v>
      </c>
      <c r="J35" s="416">
        <f t="shared" si="9"/>
        <v>0</v>
      </c>
      <c r="K35" s="416">
        <f t="shared" si="9"/>
        <v>0</v>
      </c>
      <c r="L35" s="417">
        <f>SUM(I35:K35)</f>
        <v>1</v>
      </c>
      <c r="M35" s="421"/>
      <c r="N35" s="416" t="s">
        <v>70</v>
      </c>
      <c r="O35" s="416">
        <v>15</v>
      </c>
      <c r="P35" s="417">
        <v>20</v>
      </c>
      <c r="Q35" s="421">
        <f>W35+AC35</f>
        <v>10</v>
      </c>
      <c r="R35" s="422">
        <v>5</v>
      </c>
      <c r="S35" s="422">
        <f>Y35+AE35</f>
        <v>0</v>
      </c>
      <c r="T35" s="422">
        <f>Z35+AF35</f>
        <v>0</v>
      </c>
      <c r="U35" s="422">
        <f>AA35+AG35</f>
        <v>5</v>
      </c>
      <c r="V35" s="423"/>
      <c r="W35" s="415"/>
      <c r="X35" s="416"/>
      <c r="Y35" s="416"/>
      <c r="Z35" s="416"/>
      <c r="AA35" s="416"/>
      <c r="AB35" s="424"/>
      <c r="AC35" s="415">
        <v>10</v>
      </c>
      <c r="AD35" s="416">
        <v>5</v>
      </c>
      <c r="AE35" s="416"/>
      <c r="AF35" s="416"/>
      <c r="AG35" s="416">
        <v>5</v>
      </c>
      <c r="AH35" s="416"/>
      <c r="AI35" s="426"/>
      <c r="AJ35" s="426"/>
      <c r="AK35" s="379" t="s">
        <v>152</v>
      </c>
    </row>
    <row r="36" spans="1:37" ht="12.75">
      <c r="A36" s="427">
        <v>27</v>
      </c>
      <c r="B36" s="384" t="s">
        <v>135</v>
      </c>
      <c r="C36" s="428"/>
      <c r="D36" s="416"/>
      <c r="E36" s="416"/>
      <c r="F36" s="416">
        <v>1</v>
      </c>
      <c r="G36" s="416"/>
      <c r="H36" s="417"/>
      <c r="I36" s="415">
        <f t="shared" si="9"/>
        <v>1</v>
      </c>
      <c r="J36" s="416">
        <f t="shared" si="9"/>
        <v>0</v>
      </c>
      <c r="K36" s="416">
        <f t="shared" si="9"/>
        <v>0</v>
      </c>
      <c r="L36" s="417">
        <f>SUM(I36:K36)</f>
        <v>1</v>
      </c>
      <c r="M36" s="415"/>
      <c r="N36" s="416" t="s">
        <v>70</v>
      </c>
      <c r="O36" s="416">
        <v>20</v>
      </c>
      <c r="P36" s="417">
        <v>25</v>
      </c>
      <c r="Q36" s="421">
        <v>10</v>
      </c>
      <c r="R36" s="422">
        <f aca="true" t="shared" si="10" ref="R36:T37">X36+AD36</f>
        <v>0</v>
      </c>
      <c r="S36" s="422">
        <f t="shared" si="10"/>
        <v>10</v>
      </c>
      <c r="T36" s="422">
        <f t="shared" si="10"/>
        <v>0</v>
      </c>
      <c r="U36" s="422">
        <v>5</v>
      </c>
      <c r="V36" s="423">
        <f>AB36+AH36</f>
        <v>0</v>
      </c>
      <c r="W36" s="415"/>
      <c r="X36" s="416"/>
      <c r="Y36" s="416"/>
      <c r="Z36" s="416"/>
      <c r="AA36" s="416"/>
      <c r="AB36" s="424"/>
      <c r="AC36" s="421">
        <v>10</v>
      </c>
      <c r="AD36" s="422">
        <f>AJ36+AP36</f>
        <v>0</v>
      </c>
      <c r="AE36" s="422">
        <v>10</v>
      </c>
      <c r="AF36" s="422">
        <f>AL36+AR36</f>
        <v>0</v>
      </c>
      <c r="AG36" s="422">
        <v>5</v>
      </c>
      <c r="AH36" s="416"/>
      <c r="AI36" s="426"/>
      <c r="AJ36" s="426"/>
      <c r="AK36" s="378" t="s">
        <v>153</v>
      </c>
    </row>
    <row r="37" spans="1:37" ht="12.75">
      <c r="A37" s="427">
        <v>28</v>
      </c>
      <c r="B37" s="383" t="s">
        <v>136</v>
      </c>
      <c r="C37" s="415"/>
      <c r="D37" s="416"/>
      <c r="E37" s="416"/>
      <c r="F37" s="416">
        <v>1</v>
      </c>
      <c r="G37" s="416"/>
      <c r="H37" s="424"/>
      <c r="I37" s="415">
        <f t="shared" si="9"/>
        <v>1</v>
      </c>
      <c r="J37" s="416">
        <f t="shared" si="9"/>
        <v>0</v>
      </c>
      <c r="K37" s="416">
        <f t="shared" si="9"/>
        <v>0</v>
      </c>
      <c r="L37" s="417">
        <f>SUM(I37:K37)</f>
        <v>1</v>
      </c>
      <c r="M37" s="415"/>
      <c r="N37" s="416" t="s">
        <v>70</v>
      </c>
      <c r="O37" s="416">
        <v>25</v>
      </c>
      <c r="P37" s="417">
        <v>30</v>
      </c>
      <c r="Q37" s="415">
        <f>W37+AC37</f>
        <v>10</v>
      </c>
      <c r="R37" s="416">
        <f t="shared" si="10"/>
        <v>0</v>
      </c>
      <c r="S37" s="416">
        <f t="shared" si="10"/>
        <v>0</v>
      </c>
      <c r="T37" s="416">
        <v>15</v>
      </c>
      <c r="U37" s="416">
        <v>5</v>
      </c>
      <c r="V37" s="424">
        <f>AB37+AH37</f>
        <v>0</v>
      </c>
      <c r="W37" s="415"/>
      <c r="X37" s="416"/>
      <c r="Y37" s="416"/>
      <c r="Z37" s="416"/>
      <c r="AA37" s="416"/>
      <c r="AB37" s="424"/>
      <c r="AC37" s="425">
        <v>10</v>
      </c>
      <c r="AD37" s="416"/>
      <c r="AE37" s="416"/>
      <c r="AF37" s="416">
        <v>15</v>
      </c>
      <c r="AG37" s="416">
        <v>5</v>
      </c>
      <c r="AH37" s="416"/>
      <c r="AI37" s="426"/>
      <c r="AJ37" s="426"/>
      <c r="AK37" s="378" t="s">
        <v>72</v>
      </c>
    </row>
    <row r="38" spans="1:37" ht="25.5">
      <c r="A38" s="427">
        <v>29</v>
      </c>
      <c r="B38" s="391" t="s">
        <v>137</v>
      </c>
      <c r="C38" s="482">
        <v>1</v>
      </c>
      <c r="D38" s="483"/>
      <c r="E38" s="483"/>
      <c r="F38" s="483"/>
      <c r="G38" s="483"/>
      <c r="H38" s="484"/>
      <c r="I38" s="482">
        <f aca="true" t="shared" si="11" ref="I38:K39">C38+F38</f>
        <v>1</v>
      </c>
      <c r="J38" s="483">
        <f t="shared" si="11"/>
        <v>0</v>
      </c>
      <c r="K38" s="483">
        <f t="shared" si="11"/>
        <v>0</v>
      </c>
      <c r="L38" s="485">
        <f>SUM(I38:K38)</f>
        <v>1</v>
      </c>
      <c r="M38" s="482" t="s">
        <v>70</v>
      </c>
      <c r="N38" s="483"/>
      <c r="O38" s="483">
        <v>15</v>
      </c>
      <c r="P38" s="485">
        <v>25</v>
      </c>
      <c r="Q38" s="486">
        <v>10</v>
      </c>
      <c r="R38" s="487">
        <v>5</v>
      </c>
      <c r="S38" s="487"/>
      <c r="T38" s="487">
        <f>Z38+AF38</f>
        <v>0</v>
      </c>
      <c r="U38" s="487">
        <v>10</v>
      </c>
      <c r="V38" s="488">
        <f>AB38+AH38</f>
        <v>0</v>
      </c>
      <c r="W38" s="489">
        <v>10</v>
      </c>
      <c r="X38" s="483">
        <v>5</v>
      </c>
      <c r="Y38" s="483"/>
      <c r="Z38" s="483"/>
      <c r="AA38" s="483">
        <v>10</v>
      </c>
      <c r="AB38" s="484"/>
      <c r="AC38" s="489"/>
      <c r="AD38" s="483"/>
      <c r="AE38" s="483"/>
      <c r="AF38" s="483"/>
      <c r="AG38" s="483"/>
      <c r="AH38" s="483"/>
      <c r="AI38" s="426"/>
      <c r="AJ38" s="426"/>
      <c r="AK38" s="381" t="s">
        <v>79</v>
      </c>
    </row>
    <row r="39" spans="1:37" ht="25.5">
      <c r="A39" s="427">
        <v>30</v>
      </c>
      <c r="B39" s="392" t="s">
        <v>138</v>
      </c>
      <c r="C39" s="482"/>
      <c r="D39" s="483"/>
      <c r="E39" s="483"/>
      <c r="F39" s="483">
        <v>1</v>
      </c>
      <c r="G39" s="483"/>
      <c r="H39" s="484"/>
      <c r="I39" s="482">
        <f t="shared" si="11"/>
        <v>1</v>
      </c>
      <c r="J39" s="483">
        <f t="shared" si="11"/>
        <v>0</v>
      </c>
      <c r="K39" s="483">
        <f t="shared" si="11"/>
        <v>0</v>
      </c>
      <c r="L39" s="485">
        <f>SUM(I39:K39)</f>
        <v>1</v>
      </c>
      <c r="M39" s="486"/>
      <c r="N39" s="487" t="s">
        <v>70</v>
      </c>
      <c r="O39" s="483">
        <v>15</v>
      </c>
      <c r="P39" s="490">
        <v>30</v>
      </c>
      <c r="Q39" s="486">
        <v>10</v>
      </c>
      <c r="R39" s="487">
        <v>5</v>
      </c>
      <c r="S39" s="487">
        <f>Y39+AE39</f>
        <v>0</v>
      </c>
      <c r="T39" s="487">
        <f>Z39+AF39</f>
        <v>0</v>
      </c>
      <c r="U39" s="487">
        <v>15</v>
      </c>
      <c r="V39" s="488"/>
      <c r="W39" s="482"/>
      <c r="X39" s="483"/>
      <c r="Y39" s="483"/>
      <c r="Z39" s="483"/>
      <c r="AA39" s="483"/>
      <c r="AB39" s="484"/>
      <c r="AC39" s="489">
        <v>10</v>
      </c>
      <c r="AD39" s="483">
        <v>5</v>
      </c>
      <c r="AE39" s="483"/>
      <c r="AF39" s="483"/>
      <c r="AG39" s="483">
        <v>15</v>
      </c>
      <c r="AH39" s="483"/>
      <c r="AI39" s="426"/>
      <c r="AJ39" s="426"/>
      <c r="AK39" s="382" t="s">
        <v>165</v>
      </c>
    </row>
    <row r="40" spans="1:37" ht="12.75">
      <c r="A40" s="427"/>
      <c r="B40" s="393" t="s">
        <v>33</v>
      </c>
      <c r="C40" s="491">
        <f>SUM(C35:C39)</f>
        <v>1</v>
      </c>
      <c r="D40" s="491">
        <f aca="true" t="shared" si="12" ref="D40:L40">SUM(D35:D39)</f>
        <v>0</v>
      </c>
      <c r="E40" s="491">
        <f t="shared" si="12"/>
        <v>0</v>
      </c>
      <c r="F40" s="491">
        <f t="shared" si="12"/>
        <v>4</v>
      </c>
      <c r="G40" s="491">
        <f t="shared" si="12"/>
        <v>0</v>
      </c>
      <c r="H40" s="491">
        <f t="shared" si="12"/>
        <v>0</v>
      </c>
      <c r="I40" s="491">
        <f t="shared" si="12"/>
        <v>5</v>
      </c>
      <c r="J40" s="491">
        <f t="shared" si="12"/>
        <v>0</v>
      </c>
      <c r="K40" s="491">
        <f t="shared" si="12"/>
        <v>0</v>
      </c>
      <c r="L40" s="491">
        <f t="shared" si="12"/>
        <v>5</v>
      </c>
      <c r="M40" s="492"/>
      <c r="N40" s="393"/>
      <c r="O40" s="493">
        <f>SUM(O35:O39)</f>
        <v>90</v>
      </c>
      <c r="P40" s="493">
        <f aca="true" t="shared" si="13" ref="P40:AH40">SUM(P35:P39)</f>
        <v>130</v>
      </c>
      <c r="Q40" s="493">
        <f t="shared" si="13"/>
        <v>50</v>
      </c>
      <c r="R40" s="493">
        <f t="shared" si="13"/>
        <v>15</v>
      </c>
      <c r="S40" s="493">
        <f t="shared" si="13"/>
        <v>10</v>
      </c>
      <c r="T40" s="493">
        <f t="shared" si="13"/>
        <v>15</v>
      </c>
      <c r="U40" s="493">
        <f t="shared" si="13"/>
        <v>40</v>
      </c>
      <c r="V40" s="493">
        <f t="shared" si="13"/>
        <v>0</v>
      </c>
      <c r="W40" s="493">
        <f t="shared" si="13"/>
        <v>10</v>
      </c>
      <c r="X40" s="493">
        <f t="shared" si="13"/>
        <v>5</v>
      </c>
      <c r="Y40" s="493">
        <f t="shared" si="13"/>
        <v>0</v>
      </c>
      <c r="Z40" s="493">
        <f t="shared" si="13"/>
        <v>0</v>
      </c>
      <c r="AA40" s="493">
        <f t="shared" si="13"/>
        <v>10</v>
      </c>
      <c r="AB40" s="493">
        <f t="shared" si="13"/>
        <v>0</v>
      </c>
      <c r="AC40" s="493">
        <f t="shared" si="13"/>
        <v>40</v>
      </c>
      <c r="AD40" s="493">
        <f t="shared" si="13"/>
        <v>10</v>
      </c>
      <c r="AE40" s="493">
        <f t="shared" si="13"/>
        <v>10</v>
      </c>
      <c r="AF40" s="493">
        <f t="shared" si="13"/>
        <v>15</v>
      </c>
      <c r="AG40" s="493">
        <f t="shared" si="13"/>
        <v>30</v>
      </c>
      <c r="AH40" s="493">
        <f t="shared" si="13"/>
        <v>0</v>
      </c>
      <c r="AI40" s="426"/>
      <c r="AJ40" s="426"/>
      <c r="AK40" s="459"/>
    </row>
    <row r="41" spans="1:37" ht="12.75">
      <c r="A41" s="427"/>
      <c r="B41" s="394" t="s">
        <v>104</v>
      </c>
      <c r="C41" s="466"/>
      <c r="D41" s="467"/>
      <c r="E41" s="468"/>
      <c r="F41" s="466"/>
      <c r="G41" s="469"/>
      <c r="H41" s="470"/>
      <c r="I41" s="471"/>
      <c r="J41" s="472"/>
      <c r="K41" s="473"/>
      <c r="L41" s="427"/>
      <c r="M41" s="458"/>
      <c r="N41" s="448"/>
      <c r="O41" s="474"/>
      <c r="P41" s="475"/>
      <c r="Q41" s="494"/>
      <c r="R41" s="495"/>
      <c r="S41" s="495"/>
      <c r="T41" s="495"/>
      <c r="U41" s="495"/>
      <c r="V41" s="496"/>
      <c r="W41" s="479"/>
      <c r="X41" s="467"/>
      <c r="Y41" s="467"/>
      <c r="Z41" s="467"/>
      <c r="AA41" s="467"/>
      <c r="AB41" s="470"/>
      <c r="AC41" s="466"/>
      <c r="AD41" s="479"/>
      <c r="AE41" s="479"/>
      <c r="AF41" s="479"/>
      <c r="AG41" s="467"/>
      <c r="AH41" s="468"/>
      <c r="AI41" s="426"/>
      <c r="AJ41" s="426"/>
      <c r="AK41" s="459"/>
    </row>
    <row r="42" spans="1:37" ht="12.75">
      <c r="A42" s="427">
        <v>31</v>
      </c>
      <c r="B42" s="395" t="s">
        <v>181</v>
      </c>
      <c r="C42" s="483">
        <v>1</v>
      </c>
      <c r="D42" s="483"/>
      <c r="E42" s="483"/>
      <c r="F42" s="483"/>
      <c r="G42" s="483"/>
      <c r="H42" s="485"/>
      <c r="I42" s="482">
        <f aca="true" t="shared" si="14" ref="I42:K44">C42+F42</f>
        <v>1</v>
      </c>
      <c r="J42" s="483">
        <f t="shared" si="14"/>
        <v>0</v>
      </c>
      <c r="K42" s="483">
        <f t="shared" si="14"/>
        <v>0</v>
      </c>
      <c r="L42" s="485">
        <f>SUM(I42:K42)</f>
        <v>1</v>
      </c>
      <c r="M42" s="482" t="s">
        <v>70</v>
      </c>
      <c r="N42" s="483"/>
      <c r="O42" s="483">
        <v>15</v>
      </c>
      <c r="P42" s="485">
        <v>25</v>
      </c>
      <c r="Q42" s="486">
        <v>10</v>
      </c>
      <c r="R42" s="487">
        <v>5</v>
      </c>
      <c r="S42" s="487">
        <f aca="true" t="shared" si="15" ref="R42:T44">Y42+AE42</f>
        <v>0</v>
      </c>
      <c r="T42" s="487">
        <f t="shared" si="15"/>
        <v>0</v>
      </c>
      <c r="U42" s="487">
        <v>10</v>
      </c>
      <c r="V42" s="488">
        <f>AB42+AH42</f>
        <v>0</v>
      </c>
      <c r="W42" s="482">
        <v>10</v>
      </c>
      <c r="X42" s="483">
        <v>5</v>
      </c>
      <c r="Y42" s="483"/>
      <c r="Z42" s="483"/>
      <c r="AA42" s="483">
        <v>10</v>
      </c>
      <c r="AB42" s="484"/>
      <c r="AC42" s="489"/>
      <c r="AD42" s="483"/>
      <c r="AE42" s="483"/>
      <c r="AF42" s="483"/>
      <c r="AG42" s="483"/>
      <c r="AH42" s="483"/>
      <c r="AI42" s="426"/>
      <c r="AJ42" s="426"/>
      <c r="AK42" s="396" t="s">
        <v>79</v>
      </c>
    </row>
    <row r="43" spans="1:37" ht="25.5">
      <c r="A43" s="427">
        <v>32</v>
      </c>
      <c r="B43" s="384" t="s">
        <v>139</v>
      </c>
      <c r="C43" s="415">
        <v>1</v>
      </c>
      <c r="D43" s="416"/>
      <c r="E43" s="416"/>
      <c r="F43" s="416"/>
      <c r="G43" s="416"/>
      <c r="H43" s="417"/>
      <c r="I43" s="415">
        <f t="shared" si="14"/>
        <v>1</v>
      </c>
      <c r="J43" s="416">
        <f t="shared" si="14"/>
        <v>0</v>
      </c>
      <c r="K43" s="416">
        <f t="shared" si="14"/>
        <v>0</v>
      </c>
      <c r="L43" s="417">
        <f>SUM(I43:K43)</f>
        <v>1</v>
      </c>
      <c r="M43" s="415" t="s">
        <v>70</v>
      </c>
      <c r="N43" s="416"/>
      <c r="O43" s="416">
        <v>20</v>
      </c>
      <c r="P43" s="417">
        <v>30</v>
      </c>
      <c r="Q43" s="421">
        <f>W43+AC43</f>
        <v>10</v>
      </c>
      <c r="R43" s="422">
        <f t="shared" si="15"/>
        <v>0</v>
      </c>
      <c r="S43" s="422">
        <v>10</v>
      </c>
      <c r="T43" s="422">
        <f t="shared" si="15"/>
        <v>0</v>
      </c>
      <c r="U43" s="422">
        <v>10</v>
      </c>
      <c r="V43" s="423"/>
      <c r="W43" s="415">
        <v>10</v>
      </c>
      <c r="X43" s="416"/>
      <c r="Y43" s="416">
        <v>10</v>
      </c>
      <c r="Z43" s="416"/>
      <c r="AA43" s="416">
        <v>10</v>
      </c>
      <c r="AB43" s="424"/>
      <c r="AC43" s="425"/>
      <c r="AD43" s="416"/>
      <c r="AE43" s="416"/>
      <c r="AF43" s="416"/>
      <c r="AG43" s="416"/>
      <c r="AH43" s="416"/>
      <c r="AI43" s="426"/>
      <c r="AJ43" s="426"/>
      <c r="AK43" s="397" t="s">
        <v>142</v>
      </c>
    </row>
    <row r="44" spans="1:37" ht="25.5">
      <c r="A44" s="427">
        <v>33</v>
      </c>
      <c r="B44" s="398" t="s">
        <v>140</v>
      </c>
      <c r="C44" s="416"/>
      <c r="D44" s="416"/>
      <c r="E44" s="416"/>
      <c r="F44" s="416">
        <v>1</v>
      </c>
      <c r="G44" s="416"/>
      <c r="H44" s="417"/>
      <c r="I44" s="415">
        <f t="shared" si="14"/>
        <v>1</v>
      </c>
      <c r="J44" s="416">
        <f t="shared" si="14"/>
        <v>0</v>
      </c>
      <c r="K44" s="416">
        <f t="shared" si="14"/>
        <v>0</v>
      </c>
      <c r="L44" s="417">
        <f>SUM(I44:K44)</f>
        <v>1</v>
      </c>
      <c r="M44" s="415"/>
      <c r="N44" s="416" t="s">
        <v>70</v>
      </c>
      <c r="O44" s="416">
        <v>15</v>
      </c>
      <c r="P44" s="417">
        <v>25</v>
      </c>
      <c r="Q44" s="421">
        <v>10</v>
      </c>
      <c r="R44" s="422">
        <v>5</v>
      </c>
      <c r="S44" s="422"/>
      <c r="T44" s="422">
        <f t="shared" si="15"/>
        <v>0</v>
      </c>
      <c r="U44" s="422">
        <v>10</v>
      </c>
      <c r="V44" s="423"/>
      <c r="W44" s="415"/>
      <c r="X44" s="416"/>
      <c r="Y44" s="416"/>
      <c r="Z44" s="416"/>
      <c r="AA44" s="416">
        <v>0</v>
      </c>
      <c r="AB44" s="424"/>
      <c r="AC44" s="415">
        <v>10</v>
      </c>
      <c r="AD44" s="416">
        <v>5</v>
      </c>
      <c r="AE44" s="416"/>
      <c r="AF44" s="416"/>
      <c r="AG44" s="416">
        <v>10</v>
      </c>
      <c r="AH44" s="416"/>
      <c r="AI44" s="426"/>
      <c r="AJ44" s="426"/>
      <c r="AK44" s="379" t="s">
        <v>109</v>
      </c>
    </row>
    <row r="45" spans="1:37" ht="25.5">
      <c r="A45" s="427">
        <v>34</v>
      </c>
      <c r="B45" s="384" t="s">
        <v>141</v>
      </c>
      <c r="C45" s="415"/>
      <c r="D45" s="416"/>
      <c r="E45" s="416"/>
      <c r="F45" s="416">
        <v>1</v>
      </c>
      <c r="G45" s="416"/>
      <c r="H45" s="417"/>
      <c r="I45" s="415">
        <f>C45+F45</f>
        <v>1</v>
      </c>
      <c r="J45" s="416">
        <f>D45+G45</f>
        <v>0</v>
      </c>
      <c r="K45" s="416">
        <f>E45+H45</f>
        <v>0</v>
      </c>
      <c r="L45" s="417">
        <f>SUM(I45:K45)</f>
        <v>1</v>
      </c>
      <c r="M45" s="421"/>
      <c r="N45" s="416" t="s">
        <v>70</v>
      </c>
      <c r="O45" s="416">
        <v>25</v>
      </c>
      <c r="P45" s="417">
        <v>30</v>
      </c>
      <c r="Q45" s="421">
        <f>W45+AC45</f>
        <v>0</v>
      </c>
      <c r="R45" s="422">
        <f>X45+AD45</f>
        <v>0</v>
      </c>
      <c r="S45" s="422">
        <f>Y45+AE45</f>
        <v>0</v>
      </c>
      <c r="T45" s="422">
        <v>25</v>
      </c>
      <c r="U45" s="422">
        <v>5</v>
      </c>
      <c r="V45" s="423">
        <f>AB45+AH45</f>
        <v>0</v>
      </c>
      <c r="W45" s="415"/>
      <c r="X45" s="416"/>
      <c r="Y45" s="416"/>
      <c r="Z45" s="416"/>
      <c r="AA45" s="416"/>
      <c r="AB45" s="424"/>
      <c r="AC45" s="425"/>
      <c r="AD45" s="416"/>
      <c r="AE45" s="416"/>
      <c r="AF45" s="416">
        <v>25</v>
      </c>
      <c r="AG45" s="416">
        <v>5</v>
      </c>
      <c r="AH45" s="416"/>
      <c r="AI45" s="426"/>
      <c r="AJ45" s="426"/>
      <c r="AK45" s="378" t="s">
        <v>72</v>
      </c>
    </row>
    <row r="46" spans="1:37" ht="25.5">
      <c r="A46" s="427">
        <v>35</v>
      </c>
      <c r="B46" s="398" t="s">
        <v>186</v>
      </c>
      <c r="C46" s="416"/>
      <c r="D46" s="416"/>
      <c r="E46" s="416"/>
      <c r="F46" s="416">
        <v>1</v>
      </c>
      <c r="G46" s="416"/>
      <c r="H46" s="416"/>
      <c r="I46" s="497">
        <v>1</v>
      </c>
      <c r="J46" s="497"/>
      <c r="K46" s="497"/>
      <c r="L46" s="498">
        <v>1</v>
      </c>
      <c r="M46" s="415"/>
      <c r="N46" s="416" t="s">
        <v>70</v>
      </c>
      <c r="O46" s="416">
        <v>15</v>
      </c>
      <c r="P46" s="417">
        <v>20</v>
      </c>
      <c r="Q46" s="421">
        <v>10</v>
      </c>
      <c r="R46" s="422">
        <v>5</v>
      </c>
      <c r="S46" s="422"/>
      <c r="T46" s="422"/>
      <c r="U46" s="422">
        <v>5</v>
      </c>
      <c r="V46" s="423"/>
      <c r="W46" s="415"/>
      <c r="X46" s="416"/>
      <c r="Y46" s="416"/>
      <c r="Z46" s="416"/>
      <c r="AA46" s="416"/>
      <c r="AB46" s="424"/>
      <c r="AC46" s="415">
        <v>10</v>
      </c>
      <c r="AD46" s="416">
        <v>5</v>
      </c>
      <c r="AE46" s="416"/>
      <c r="AF46" s="416"/>
      <c r="AG46" s="416">
        <v>5</v>
      </c>
      <c r="AH46" s="416"/>
      <c r="AI46" s="426"/>
      <c r="AJ46" s="426"/>
      <c r="AK46" s="399" t="s">
        <v>166</v>
      </c>
    </row>
    <row r="47" spans="1:37" ht="12.75">
      <c r="A47" s="427"/>
      <c r="B47" s="400" t="s">
        <v>33</v>
      </c>
      <c r="C47" s="491">
        <f>SUM(C42:C46)</f>
        <v>2</v>
      </c>
      <c r="D47" s="491">
        <f aca="true" t="shared" si="16" ref="D47:L47">SUM(D42:D46)</f>
        <v>0</v>
      </c>
      <c r="E47" s="491">
        <f t="shared" si="16"/>
        <v>0</v>
      </c>
      <c r="F47" s="491">
        <f t="shared" si="16"/>
        <v>3</v>
      </c>
      <c r="G47" s="491">
        <f t="shared" si="16"/>
        <v>0</v>
      </c>
      <c r="H47" s="491">
        <f t="shared" si="16"/>
        <v>0</v>
      </c>
      <c r="I47" s="491">
        <f t="shared" si="16"/>
        <v>5</v>
      </c>
      <c r="J47" s="491">
        <f t="shared" si="16"/>
        <v>0</v>
      </c>
      <c r="K47" s="491">
        <f t="shared" si="16"/>
        <v>0</v>
      </c>
      <c r="L47" s="491">
        <f t="shared" si="16"/>
        <v>5</v>
      </c>
      <c r="M47" s="492"/>
      <c r="N47" s="463"/>
      <c r="O47" s="493">
        <f>SUM(O42:O46)</f>
        <v>90</v>
      </c>
      <c r="P47" s="493">
        <f aca="true" t="shared" si="17" ref="P47:AH47">SUM(P42:P46)</f>
        <v>130</v>
      </c>
      <c r="Q47" s="493">
        <f t="shared" si="17"/>
        <v>40</v>
      </c>
      <c r="R47" s="493">
        <f t="shared" si="17"/>
        <v>15</v>
      </c>
      <c r="S47" s="493">
        <f t="shared" si="17"/>
        <v>10</v>
      </c>
      <c r="T47" s="493">
        <f t="shared" si="17"/>
        <v>25</v>
      </c>
      <c r="U47" s="493">
        <f t="shared" si="17"/>
        <v>40</v>
      </c>
      <c r="V47" s="493">
        <f t="shared" si="17"/>
        <v>0</v>
      </c>
      <c r="W47" s="493">
        <f t="shared" si="17"/>
        <v>20</v>
      </c>
      <c r="X47" s="493">
        <f t="shared" si="17"/>
        <v>5</v>
      </c>
      <c r="Y47" s="493">
        <f t="shared" si="17"/>
        <v>10</v>
      </c>
      <c r="Z47" s="493">
        <f t="shared" si="17"/>
        <v>0</v>
      </c>
      <c r="AA47" s="493">
        <f t="shared" si="17"/>
        <v>20</v>
      </c>
      <c r="AB47" s="493">
        <f t="shared" si="17"/>
        <v>0</v>
      </c>
      <c r="AC47" s="493">
        <f t="shared" si="17"/>
        <v>20</v>
      </c>
      <c r="AD47" s="493">
        <f t="shared" si="17"/>
        <v>10</v>
      </c>
      <c r="AE47" s="493">
        <f t="shared" si="17"/>
        <v>0</v>
      </c>
      <c r="AF47" s="493">
        <f t="shared" si="17"/>
        <v>25</v>
      </c>
      <c r="AG47" s="493">
        <f t="shared" si="17"/>
        <v>20</v>
      </c>
      <c r="AH47" s="493">
        <f t="shared" si="17"/>
        <v>0</v>
      </c>
      <c r="AI47" s="426"/>
      <c r="AJ47" s="426"/>
      <c r="AK47" s="499"/>
    </row>
    <row r="48" spans="1:37" ht="13.5" thickBot="1">
      <c r="A48" s="472"/>
      <c r="B48" s="401" t="s">
        <v>156</v>
      </c>
      <c r="C48" s="500">
        <f aca="true" t="shared" si="18" ref="C48:L48">SUM(C33+C40)</f>
        <v>20</v>
      </c>
      <c r="D48" s="500">
        <f t="shared" si="18"/>
        <v>0</v>
      </c>
      <c r="E48" s="500">
        <f t="shared" si="18"/>
        <v>6</v>
      </c>
      <c r="F48" s="500">
        <f t="shared" si="18"/>
        <v>26</v>
      </c>
      <c r="G48" s="500">
        <f t="shared" si="18"/>
        <v>0</v>
      </c>
      <c r="H48" s="500">
        <f t="shared" si="18"/>
        <v>8</v>
      </c>
      <c r="I48" s="500">
        <f t="shared" si="18"/>
        <v>46</v>
      </c>
      <c r="J48" s="500">
        <f t="shared" si="18"/>
        <v>0</v>
      </c>
      <c r="K48" s="500">
        <f t="shared" si="18"/>
        <v>14</v>
      </c>
      <c r="L48" s="500">
        <f t="shared" si="18"/>
        <v>60</v>
      </c>
      <c r="M48" s="501">
        <v>3</v>
      </c>
      <c r="N48" s="502">
        <v>7</v>
      </c>
      <c r="O48" s="503">
        <f aca="true" t="shared" si="19" ref="O48:AH48">SUM(O33+O40)</f>
        <v>990</v>
      </c>
      <c r="P48" s="503">
        <f t="shared" si="19"/>
        <v>1650</v>
      </c>
      <c r="Q48" s="503">
        <f t="shared" si="19"/>
        <v>355</v>
      </c>
      <c r="R48" s="503">
        <f t="shared" si="19"/>
        <v>70</v>
      </c>
      <c r="S48" s="503">
        <f t="shared" si="19"/>
        <v>80</v>
      </c>
      <c r="T48" s="503">
        <f t="shared" si="19"/>
        <v>485</v>
      </c>
      <c r="U48" s="503">
        <f t="shared" si="19"/>
        <v>300</v>
      </c>
      <c r="V48" s="503">
        <f t="shared" si="19"/>
        <v>360</v>
      </c>
      <c r="W48" s="503">
        <f t="shared" si="19"/>
        <v>180</v>
      </c>
      <c r="X48" s="503">
        <f t="shared" si="19"/>
        <v>15</v>
      </c>
      <c r="Y48" s="503">
        <f t="shared" si="19"/>
        <v>50</v>
      </c>
      <c r="Z48" s="503">
        <f t="shared" si="19"/>
        <v>220</v>
      </c>
      <c r="AA48" s="503">
        <f t="shared" si="19"/>
        <v>125</v>
      </c>
      <c r="AB48" s="503">
        <f t="shared" si="19"/>
        <v>150</v>
      </c>
      <c r="AC48" s="503">
        <f t="shared" si="19"/>
        <v>175</v>
      </c>
      <c r="AD48" s="503">
        <f t="shared" si="19"/>
        <v>55</v>
      </c>
      <c r="AE48" s="503">
        <f t="shared" si="19"/>
        <v>30</v>
      </c>
      <c r="AF48" s="503">
        <f t="shared" si="19"/>
        <v>265</v>
      </c>
      <c r="AG48" s="503">
        <f t="shared" si="19"/>
        <v>175</v>
      </c>
      <c r="AH48" s="503">
        <f t="shared" si="19"/>
        <v>210</v>
      </c>
      <c r="AI48" s="504"/>
      <c r="AJ48" s="504"/>
      <c r="AK48" s="505"/>
    </row>
    <row r="49" spans="1:37" ht="20.25" customHeight="1" thickBot="1">
      <c r="A49" s="506"/>
      <c r="B49" s="513" t="s">
        <v>155</v>
      </c>
      <c r="C49" s="507">
        <f aca="true" t="shared" si="20" ref="C49:L49">SUM(C33+C47)</f>
        <v>21</v>
      </c>
      <c r="D49" s="407">
        <f t="shared" si="20"/>
        <v>0</v>
      </c>
      <c r="E49" s="407">
        <f t="shared" si="20"/>
        <v>6</v>
      </c>
      <c r="F49" s="407">
        <f t="shared" si="20"/>
        <v>25</v>
      </c>
      <c r="G49" s="407">
        <f t="shared" si="20"/>
        <v>0</v>
      </c>
      <c r="H49" s="407">
        <f t="shared" si="20"/>
        <v>8</v>
      </c>
      <c r="I49" s="407">
        <f t="shared" si="20"/>
        <v>46</v>
      </c>
      <c r="J49" s="407">
        <f t="shared" si="20"/>
        <v>0</v>
      </c>
      <c r="K49" s="407">
        <f t="shared" si="20"/>
        <v>14</v>
      </c>
      <c r="L49" s="407">
        <f t="shared" si="20"/>
        <v>60</v>
      </c>
      <c r="M49" s="508">
        <v>3</v>
      </c>
      <c r="N49" s="509">
        <f>COUNTIF(N8:N47,"EGZ")</f>
        <v>8</v>
      </c>
      <c r="O49" s="510">
        <f aca="true" t="shared" si="21" ref="O49:AH49">SUM(O33+O47)</f>
        <v>990</v>
      </c>
      <c r="P49" s="510">
        <f t="shared" si="21"/>
        <v>1650</v>
      </c>
      <c r="Q49" s="510">
        <f t="shared" si="21"/>
        <v>345</v>
      </c>
      <c r="R49" s="510">
        <f t="shared" si="21"/>
        <v>70</v>
      </c>
      <c r="S49" s="510">
        <f t="shared" si="21"/>
        <v>80</v>
      </c>
      <c r="T49" s="510">
        <f t="shared" si="21"/>
        <v>495</v>
      </c>
      <c r="U49" s="510">
        <f t="shared" si="21"/>
        <v>300</v>
      </c>
      <c r="V49" s="510">
        <f t="shared" si="21"/>
        <v>360</v>
      </c>
      <c r="W49" s="510">
        <f t="shared" si="21"/>
        <v>190</v>
      </c>
      <c r="X49" s="510">
        <f t="shared" si="21"/>
        <v>15</v>
      </c>
      <c r="Y49" s="510">
        <f t="shared" si="21"/>
        <v>60</v>
      </c>
      <c r="Z49" s="510">
        <f t="shared" si="21"/>
        <v>220</v>
      </c>
      <c r="AA49" s="510">
        <f t="shared" si="21"/>
        <v>135</v>
      </c>
      <c r="AB49" s="510">
        <f t="shared" si="21"/>
        <v>150</v>
      </c>
      <c r="AC49" s="510">
        <f t="shared" si="21"/>
        <v>155</v>
      </c>
      <c r="AD49" s="510">
        <f t="shared" si="21"/>
        <v>55</v>
      </c>
      <c r="AE49" s="510">
        <f t="shared" si="21"/>
        <v>20</v>
      </c>
      <c r="AF49" s="510">
        <f t="shared" si="21"/>
        <v>275</v>
      </c>
      <c r="AG49" s="510">
        <f t="shared" si="21"/>
        <v>165</v>
      </c>
      <c r="AH49" s="510">
        <f t="shared" si="21"/>
        <v>210</v>
      </c>
      <c r="AI49" s="511"/>
      <c r="AJ49" s="511"/>
      <c r="AK49" s="512"/>
    </row>
    <row r="50" ht="13.5" thickBot="1"/>
    <row r="51" spans="1:22" ht="12.75" customHeight="1">
      <c r="A51" s="524" t="s">
        <v>25</v>
      </c>
      <c r="B51" s="525"/>
      <c r="C51" s="526" t="s">
        <v>26</v>
      </c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8"/>
    </row>
    <row r="52" spans="1:22" ht="12.75">
      <c r="A52" s="522" t="s">
        <v>47</v>
      </c>
      <c r="B52" s="523"/>
      <c r="C52" s="523" t="s">
        <v>8</v>
      </c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87" t="s">
        <v>28</v>
      </c>
      <c r="S52" s="36"/>
      <c r="T52" s="36"/>
      <c r="U52" s="36"/>
      <c r="V52" s="37"/>
    </row>
    <row r="53" spans="1:22" ht="12.75">
      <c r="A53" s="538" t="s">
        <v>39</v>
      </c>
      <c r="B53" s="537"/>
      <c r="C53" s="523" t="s">
        <v>9</v>
      </c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38" t="s">
        <v>16</v>
      </c>
      <c r="S53" s="36"/>
      <c r="T53" s="36"/>
      <c r="U53" s="37"/>
      <c r="V53" s="90"/>
    </row>
    <row r="54" spans="1:22" ht="13.5" thickBot="1">
      <c r="A54" s="538"/>
      <c r="B54" s="537"/>
      <c r="C54" s="537" t="s">
        <v>12</v>
      </c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88" t="s">
        <v>46</v>
      </c>
      <c r="S54" s="39"/>
      <c r="T54" s="39"/>
      <c r="U54" s="40"/>
      <c r="V54" s="89"/>
    </row>
    <row r="55" spans="1:22" ht="13.5" thickBot="1">
      <c r="A55" s="517"/>
      <c r="B55" s="518"/>
      <c r="C55" s="519" t="s">
        <v>43</v>
      </c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1"/>
      <c r="R55" s="105"/>
      <c r="S55" s="103"/>
      <c r="T55" s="103"/>
      <c r="U55" s="103"/>
      <c r="V55" s="102"/>
    </row>
    <row r="57" ht="38.25">
      <c r="B57" s="213" t="s">
        <v>158</v>
      </c>
    </row>
  </sheetData>
  <sheetProtection/>
  <mergeCells count="37">
    <mergeCell ref="A54:B54"/>
    <mergeCell ref="C54:Q54"/>
    <mergeCell ref="A55:B55"/>
    <mergeCell ref="C55:Q55"/>
    <mergeCell ref="A51:B51"/>
    <mergeCell ref="C51:V51"/>
    <mergeCell ref="A52:B52"/>
    <mergeCell ref="C52:Q52"/>
    <mergeCell ref="A53:B53"/>
    <mergeCell ref="C53:Q53"/>
    <mergeCell ref="AJ6:AJ7"/>
    <mergeCell ref="AC6:AH6"/>
    <mergeCell ref="AI6:AI7"/>
    <mergeCell ref="K6:K7"/>
    <mergeCell ref="L6:L7"/>
    <mergeCell ref="M6:N6"/>
    <mergeCell ref="W6:AB6"/>
    <mergeCell ref="W4:AB5"/>
    <mergeCell ref="AC4:AH5"/>
    <mergeCell ref="AI4:AJ5"/>
    <mergeCell ref="AK4:AK7"/>
    <mergeCell ref="C5:H5"/>
    <mergeCell ref="I5:L5"/>
    <mergeCell ref="C6:E6"/>
    <mergeCell ref="F6:H6"/>
    <mergeCell ref="I6:I7"/>
    <mergeCell ref="J6:J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.7" right="0.7" top="0.75" bottom="0.75" header="0.3" footer="0.3"/>
  <pageSetup fitToHeight="0" fitToWidth="1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2022-04-21T07:29:54Z</cp:lastPrinted>
  <dcterms:created xsi:type="dcterms:W3CDTF">1997-02-26T13:46:56Z</dcterms:created>
  <dcterms:modified xsi:type="dcterms:W3CDTF">2022-09-29T10:45:27Z</dcterms:modified>
  <cp:category/>
  <cp:version/>
  <cp:contentType/>
  <cp:contentStatus/>
</cp:coreProperties>
</file>