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915" windowHeight="8865" tabRatio="639" activeTab="0"/>
  </bookViews>
  <sheets>
    <sheet name="I  rok" sheetId="1" r:id="rId1"/>
    <sheet name="II rok" sheetId="2" r:id="rId2"/>
    <sheet name="III rok" sheetId="3" r:id="rId3"/>
    <sheet name="II  rok" sheetId="4" state="hidden" r:id="rId4"/>
    <sheet name="III  rok" sheetId="5" state="hidden" r:id="rId5"/>
    <sheet name="IV rok" sheetId="6" r:id="rId6"/>
    <sheet name="V rok" sheetId="7" r:id="rId7"/>
    <sheet name="Arkusz1" sheetId="8" state="hidden" r:id="rId8"/>
  </sheets>
  <definedNames/>
  <calcPr fullCalcOnLoad="1"/>
</workbook>
</file>

<file path=xl/sharedStrings.xml><?xml version="1.0" encoding="utf-8"?>
<sst xmlns="http://schemas.openxmlformats.org/spreadsheetml/2006/main" count="879" uniqueCount="262">
  <si>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</si>
  <si>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</si>
  <si>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</si>
  <si>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</si>
  <si>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</si>
  <si>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</si>
  <si>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</si>
  <si>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</si>
  <si>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</si>
  <si>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</si>
  <si>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</si>
  <si>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</si>
  <si>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</si>
  <si>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</si>
  <si>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</si>
  <si>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</si>
  <si>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</si>
  <si>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</si>
  <si>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</si>
  <si>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</si>
  <si>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</si>
  <si>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</si>
  <si>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</si>
  <si>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</si>
  <si>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</si>
  <si>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</si>
  <si>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</si>
  <si>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</si>
  <si>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</si>
  <si>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</si>
  <si>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</si>
  <si>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</si>
  <si>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</si>
  <si>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</si>
  <si>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</si>
  <si>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</si>
  <si>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</si>
  <si>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t xml:space="preserve">KIERUNEK :                                           II ROK                        rok akademicki:   
opiekun roku: </t>
  </si>
  <si>
    <t xml:space="preserve">KIERUNEK :                                           III ROK                        rok akademicki:   
opiekun roku: 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</si>
  <si>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</si>
  <si>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</si>
  <si>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</si>
  <si>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</si>
  <si>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</si>
  <si>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</si>
  <si>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</si>
  <si>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</si>
  <si>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</si>
  <si>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</si>
  <si>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</si>
  <si>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 xml:space="preserve"> C PODSTAWY FIZJOTERAPII</t>
  </si>
  <si>
    <t>B NAUKI OGÓLNE</t>
  </si>
  <si>
    <t>A BIOMEDYCZNE PODSTAWY FIZJOTERAPII</t>
  </si>
  <si>
    <t>Fizjoterapia ogólna</t>
  </si>
  <si>
    <t>Fizjoprofilaktyka i promocja zdrowia</t>
  </si>
  <si>
    <t>Praktyka asystencka</t>
  </si>
  <si>
    <t xml:space="preserve">F PRAKTYKI FIZJOTERAPEUTYCZNE </t>
  </si>
  <si>
    <t>G AUTORSKA OFERTA UCZELNI</t>
  </si>
  <si>
    <t>Szkolenie BHP</t>
  </si>
  <si>
    <t>Anatomia funkcjonalna</t>
  </si>
  <si>
    <t>Anatomia palpacyjna</t>
  </si>
  <si>
    <t>Biomechanika stosowana i ergonomia</t>
  </si>
  <si>
    <t>Wychowanie fizyczne</t>
  </si>
  <si>
    <t xml:space="preserve">Dydaktyka fizjoterapii </t>
  </si>
  <si>
    <t>Terapia manualna</t>
  </si>
  <si>
    <t>Masaż</t>
  </si>
  <si>
    <t>Wyroby medyczne</t>
  </si>
  <si>
    <t>D FIZJOTERAPIA KLINICZNA</t>
  </si>
  <si>
    <t>Kliniczne podstawy fizjoterapii w ortopedii i traumatologii</t>
  </si>
  <si>
    <t>Kliniczne podstawy fizjoterapii w medycynie sportowej</t>
  </si>
  <si>
    <t>Kliniczne podstawy fizjoterapii w reumatologii</t>
  </si>
  <si>
    <t>Kliniczne podstawy fizjoterapii w pediatrii</t>
  </si>
  <si>
    <t>Kliniczne podstawy fizjoterapii w neurologii dziecięcej</t>
  </si>
  <si>
    <t>Kliniczne podstawy fizjoterapii w kardiologii i kardiochirurgii</t>
  </si>
  <si>
    <t>Kliniczne podstawy fizjoterapii w pulmonologii</t>
  </si>
  <si>
    <t>Kliniczne podstawy fizjoterapii w chirurgii</t>
  </si>
  <si>
    <t>Kliniczne podstawy fizjoterapii w psychiatrii</t>
  </si>
  <si>
    <t>Kliniczne podstawy fizjoterapii w ginekologii i położnictwie</t>
  </si>
  <si>
    <t>Kliniczne podstawy fizjoterapii w intensywnej terapii</t>
  </si>
  <si>
    <t>Kliniczne podstawy fizjoterapii w onkologii i medycynie paliatywnej</t>
  </si>
  <si>
    <t>Wakacyjna praktyka z kinezyterapii</t>
  </si>
  <si>
    <t>Balneoklimatologia</t>
  </si>
  <si>
    <t>Adaptowana aktywność fizyczna</t>
  </si>
  <si>
    <t>Fizjoterapia w chorobach wewnętrznych w pulmonologii</t>
  </si>
  <si>
    <t>Fizjoterapia w chorobach wewnętrznych w kardiologii i kardiochirurgii</t>
  </si>
  <si>
    <t>Fizjoterapia w chorobach wewnętrznych w chirurgii</t>
  </si>
  <si>
    <t>Fizjoterapia w chorobach wewnętrznych w ginekologii i położnictwie</t>
  </si>
  <si>
    <t>Fizjoterapia w chorobach wewnętrznych w pediatrii</t>
  </si>
  <si>
    <t>Fizjoterapia w chorobach wewnętrznych w geriatrii</t>
  </si>
  <si>
    <t>Fizjoterapia w chorobach wewnętrznych w psychiatrii</t>
  </si>
  <si>
    <t>Fizjoterapia w chorobach wewnętrznych w onkologii i medycynie paliatywnej</t>
  </si>
  <si>
    <t>Fizjoterapia kliniczna w dysfunkcjach ukladu ruchu w ortopedii i traumatologii</t>
  </si>
  <si>
    <t>Fizjoterapia kliniczna w dysfunkcjach ukladu ruchu w medycynie sportowej</t>
  </si>
  <si>
    <t>Fizjoterapia kliniczna w dysfunkcjach ukladu ruchu w reumatologii</t>
  </si>
  <si>
    <t>Fizjoterapia kliniczna w dysfunkcjach ukladu ruchu w neurologii i neurochirurgii</t>
  </si>
  <si>
    <t>Fizjoterapia kliniczna w dysfunkcjach ukladu ruchu w wieku rozwojowym</t>
  </si>
  <si>
    <t>Diagnostyka funkcjonalna w dysfunkcjach układu ruchu</t>
  </si>
  <si>
    <t>E METODOLOGIA BADAŃ NAUKOWYCH</t>
  </si>
  <si>
    <t>Seminarium magisterskie</t>
  </si>
  <si>
    <t>Technologia informacyjna</t>
  </si>
  <si>
    <t>Diagnostyka funkcjonalna w chorobach wewnętrznych</t>
  </si>
  <si>
    <t>Diagnostyka funkcjonalna w wieku rozwojowym</t>
  </si>
  <si>
    <t>Planowanie fizjoterapii w chorobach wewnętrznych</t>
  </si>
  <si>
    <t>Planowanie fizjoterapii w wieku rozwojowym</t>
  </si>
  <si>
    <t>Praktyka z fizjoterapii klinicznej, fizykoterapii i masażu</t>
  </si>
  <si>
    <t>Wakacyjna praktyka profilowana - wybieralna</t>
  </si>
  <si>
    <t>Anatomia prawidłowa</t>
  </si>
  <si>
    <t>Biochemia</t>
  </si>
  <si>
    <t>Biofizyka</t>
  </si>
  <si>
    <t>Genetyka</t>
  </si>
  <si>
    <t>Patologia ogólna</t>
  </si>
  <si>
    <t>Farmakologia w fizjoterapii</t>
  </si>
  <si>
    <t>Zdrowie publiczne</t>
  </si>
  <si>
    <t>Demografia i epidemiologia</t>
  </si>
  <si>
    <t>Ekonomia i systemy ochrony zdrowia</t>
  </si>
  <si>
    <t>Zarządzanie i marketing</t>
  </si>
  <si>
    <t>Filozofia</t>
  </si>
  <si>
    <t>Bioetyka</t>
  </si>
  <si>
    <t>Historia fizjoterapii</t>
  </si>
  <si>
    <t>Zakład Fizjologii</t>
  </si>
  <si>
    <t>Zakład Biochemii Lekarskiej</t>
  </si>
  <si>
    <t>Zakład Biofizyki</t>
  </si>
  <si>
    <t>Zakład Biologii Medycznej</t>
  </si>
  <si>
    <t>Zakład Patomorfologii Ogólnej</t>
  </si>
  <si>
    <t>Klinika Medycyny Ratunkowej Dzieci</t>
  </si>
  <si>
    <t>Zakład Farmakologii Doświadczalnej</t>
  </si>
  <si>
    <t>Studium Języków Obcych</t>
  </si>
  <si>
    <t>Zakład Zdrowia Publicznego</t>
  </si>
  <si>
    <t>Zakład Medycyny Populacyjnej i Prewencji Chorób Cywilizacyjnych</t>
  </si>
  <si>
    <t>Samodzielna Pracownia Historii Medycyny i Farmacji</t>
  </si>
  <si>
    <t>Klinika Rehabilitacji Dziecięcej</t>
  </si>
  <si>
    <t>Klinika Rehabilitacji</t>
  </si>
  <si>
    <t>Zakład Dietetyki i Żywienia Klinicznego</t>
  </si>
  <si>
    <t>Zakład Radiologii Dziecięcej</t>
  </si>
  <si>
    <t>Zakład Zintegrowanej Opieki Medycznej</t>
  </si>
  <si>
    <t>Zakład Prawa Medycznego i Deontologii Lekarskiej</t>
  </si>
  <si>
    <t xml:space="preserve">Klinika Rehabilitacji Dziecięcej </t>
  </si>
  <si>
    <t xml:space="preserve"> Klinika Rehabilitacji</t>
  </si>
  <si>
    <t>Klinika Geriatrii</t>
  </si>
  <si>
    <t>Zakład Fonoaudiologii Klinicznej i Logopedii</t>
  </si>
  <si>
    <t>Zakład Anatomii Prawidłowej Człowieka</t>
  </si>
  <si>
    <t>patomechanika</t>
  </si>
  <si>
    <t>rozwoj mowy</t>
  </si>
  <si>
    <t>badania obrazowe</t>
  </si>
  <si>
    <t>aparat żucia</t>
  </si>
  <si>
    <t>fale z fizyko</t>
  </si>
  <si>
    <t>uroginekologia</t>
  </si>
  <si>
    <t>Propedeutyka fizjoterapii wieku rozwojowego</t>
  </si>
  <si>
    <t>Propedeutyka zaburzeń mowy w fizjoterapii</t>
  </si>
  <si>
    <t>EGZ</t>
  </si>
  <si>
    <t>ZAL</t>
  </si>
  <si>
    <t>Fizjologia wysiłku fizycznego</t>
  </si>
  <si>
    <t>Sport osób z niepełnosprawnościami</t>
  </si>
  <si>
    <t>psychoterapia 5 godz.</t>
  </si>
  <si>
    <t xml:space="preserve">komunikacja kliniczna 5 godz. </t>
  </si>
  <si>
    <t>łącznie 20 godz.</t>
  </si>
  <si>
    <t>psychologia ogólna 5 godz.</t>
  </si>
  <si>
    <t>psychologia kliniczna 5 godz.</t>
  </si>
  <si>
    <t>łącznie 10 godz.</t>
  </si>
  <si>
    <t>socjologia ogólna 5 godz.</t>
  </si>
  <si>
    <t>socjologia niepełnosprawności 5 godz.</t>
  </si>
  <si>
    <t xml:space="preserve">pedagogika ogólna 5 godz. </t>
  </si>
  <si>
    <t>pedagogika specjalna 5 godz.</t>
  </si>
  <si>
    <t>4.</t>
  </si>
  <si>
    <t>Podstawy prawa - (Prawa własności intelektualnej, Prawa medycznego, Prawa cywilnego, Prawa pracy) w skład przedmiotu wchodzą:</t>
  </si>
  <si>
    <t>Prawa medycznego 5 godz.</t>
  </si>
  <si>
    <t>Prawa własności intelektualnej 5 godz.</t>
  </si>
  <si>
    <t>Prawa cywilnego 5 godz.</t>
  </si>
  <si>
    <t>Prawa pracy 5 godz.</t>
  </si>
  <si>
    <t>1) Psychologia - (psychologia ogólna, psychologia kliniczna, psychoterapia, komunikacja kliniczna) w skład przedmiotu wchodzą:</t>
  </si>
  <si>
    <t>2) Socjologia -  (socjologia ogolna, socjologia niepełnosprawności) w skład przedmiotu wchodzą:</t>
  </si>
  <si>
    <t>3) Pedagogika - (pedagogika ogólna, pedagogika specjalna) w skład przedmiotu wchodzą:</t>
  </si>
  <si>
    <t>5) Fizjologia - (Fizjologia ogólna, Diagnostyka fizjologiczna) w skład przedmiotu wchodzą:</t>
  </si>
  <si>
    <t>Fizjologia ogólna 55godz.</t>
  </si>
  <si>
    <t>Diagnostyka fizjologiczna 25godz.</t>
  </si>
  <si>
    <t>łącznie 80 godz.</t>
  </si>
  <si>
    <t>Planowanie fizjoterapii w dysfunkcjach układu ruchu</t>
  </si>
  <si>
    <t>Kształcenie ruchowe i metodyka nauczania ruchu (część I)</t>
  </si>
  <si>
    <t>Kształcenie ruchowe i metodyka nauczania ruchu (część II)</t>
  </si>
  <si>
    <t xml:space="preserve"> Klinika Geriatrii</t>
  </si>
  <si>
    <t>Klinika Neurologii</t>
  </si>
  <si>
    <t>Zakład Medycyny Wieku Rozwojowego i Pielęgniarstwa Pediatrycznego</t>
  </si>
  <si>
    <t>Klinika Psychiatrii</t>
  </si>
  <si>
    <t>Klinika Ortopedii i Traumatologii Dziecięcej</t>
  </si>
  <si>
    <t>Biomechanika kliniczna</t>
  </si>
  <si>
    <t>Anatomia rentgenowska/X -ray anatomy</t>
  </si>
  <si>
    <t xml:space="preserve">Klinika Rehabilitacji </t>
  </si>
  <si>
    <t>Przygotowanie pracy dyplomowej i przygotowanie do egzaminu dyplomowego</t>
  </si>
  <si>
    <t>Samodzielna Pracownia Rehabilitacji Narządu Wzroku</t>
  </si>
  <si>
    <t>Podstawy rehabilitacji narządu wzroku</t>
  </si>
  <si>
    <t>Zakażenia szpitalne</t>
  </si>
  <si>
    <t>Zakład Medycyny Klinicznej</t>
  </si>
  <si>
    <t>Patobiomechanika</t>
  </si>
  <si>
    <t>Język angielski specjalistyczny</t>
  </si>
  <si>
    <t>Zakład Psychologii i Filozofii</t>
  </si>
  <si>
    <t>Pierwsza pomoc</t>
  </si>
  <si>
    <t>Metody specjalne fizjoterapii dzieci</t>
  </si>
  <si>
    <t>Metody specjalne fizjoterapii dorosłych</t>
  </si>
  <si>
    <t>Zakład Pielęgniarstwa Chirurgicznego</t>
  </si>
  <si>
    <t>Zakład Anestezjologii i Intensywnej Terapii</t>
  </si>
  <si>
    <t>Klinika Neurologii Dziecięcej</t>
  </si>
  <si>
    <t>Klinka Neurologii Dziecięcej</t>
  </si>
  <si>
    <t>Zakład Genetyki Klinicznej</t>
  </si>
  <si>
    <t>Zakład Higieny, Epidemiologii i Ergonomii</t>
  </si>
  <si>
    <t>Zakład Biostatystyki i Informatyki Medycznej</t>
  </si>
  <si>
    <t>Kinezjologia cz. I/Kinesiology part I</t>
  </si>
  <si>
    <t>Opieka nad pacjentem niepełnosprawnym/Podstawowe zabiegi medyczne</t>
  </si>
  <si>
    <t>Biologia medyczna/Medical biology</t>
  </si>
  <si>
    <t>Fizjologia bólu/Physiology of pain</t>
  </si>
  <si>
    <t>Kliniczne podstawy fizjoterapii w neurologii i neurochirurugii/Introduction to clinical physiotherapy in neurology and neurosurgery</t>
  </si>
  <si>
    <t>Podstawy żywienia niepełnosprawnych /Zasady żywienia człowieka zdrowego i chorego</t>
  </si>
  <si>
    <t>Kinezjologia cz. II/Kinesiology part II</t>
  </si>
  <si>
    <t xml:space="preserve">SUMA GODZIN   </t>
  </si>
  <si>
    <t>III</t>
  </si>
  <si>
    <t>IV</t>
  </si>
  <si>
    <t>SEMESTR III</t>
  </si>
  <si>
    <t>SEMESTR IV</t>
  </si>
  <si>
    <t>Zakład Położnictwa, Ginekologii i Opieki Położniczo-Ginekologicznej</t>
  </si>
  <si>
    <t xml:space="preserve">KIERUNEK STUDIÓW: FIZJOTERAPIA                                          II ROK                        rok akademicki: 2024/2025
</t>
  </si>
  <si>
    <t xml:space="preserve">KIERUNEK STUDIÓW:  FIZJOTERAPIA                                         I ROK                        rok akademicki:  2023/2024
</t>
  </si>
  <si>
    <t>V</t>
  </si>
  <si>
    <t>VI</t>
  </si>
  <si>
    <t>SEMESTR V</t>
  </si>
  <si>
    <t>SEMESTR VI</t>
  </si>
  <si>
    <t xml:space="preserve">Odnowa biologiczna/Biological regeneration </t>
  </si>
  <si>
    <t>Kliniczne podstawy fizjoterapii w geriatrii/Introduction to clinical physiotherapy in geriatrics</t>
  </si>
  <si>
    <t>Czytanie badań obrazowych/Analiza badań obrazowych</t>
  </si>
  <si>
    <t>Podstawy neurofizjologii klinicznej/Introduction to clinical neurophysiology</t>
  </si>
  <si>
    <t xml:space="preserve">KIERUNEK STUDIÓW: FIZJOTERAPIA                                              III ROK                        rok akademicki: 2025/2026
</t>
  </si>
  <si>
    <t xml:space="preserve">KIERUNEK STUDIÓW:  FIZJOTERAPIA                                             IV ROK                        rok akademicki: 2026/2027
</t>
  </si>
  <si>
    <t>VII</t>
  </si>
  <si>
    <t>VIII</t>
  </si>
  <si>
    <t>SEMESTR VII</t>
  </si>
  <si>
    <t>SEMESTR VIII</t>
  </si>
  <si>
    <t>Fizjoterapia w leczeniu obrzęków limfatycznych/Fizjoterapia w zaburzeniach układu limfatycznego</t>
  </si>
  <si>
    <t>Fizjoterapia w zespołach genetycznych/Podstawy fizjoterapii w zaburzeniach genetycznych</t>
  </si>
  <si>
    <t>Fizjoterapia w chorobach nerwowo-mięśniowych/Fizjoterapia w miopatiach</t>
  </si>
  <si>
    <t>Fizjoterapia w foniatrii/Rehabilitacja głosu i mowy/Physiotherapy in phoniatrics/Rehabilitation of voice and speech</t>
  </si>
  <si>
    <t>Aktynoterapia/Zastosowanie fali elektromagnetycznej w medycynie fizykalnej/Actynotherapy/Application of electromagnetic wave in physical medicine</t>
  </si>
  <si>
    <t>Metodologia badań naukowych/Methodology of scientific research</t>
  </si>
  <si>
    <t>Praktyka z fizjoterapii klinicznej, fizykoterapii i masażu - praktyka semestralna</t>
  </si>
  <si>
    <t>Arteterapia/Muzykoterapia/Art therapy/Music therapy</t>
  </si>
  <si>
    <t>Hipoterapia/Neurofizjologiczna gimnastyka na koniu</t>
  </si>
  <si>
    <t>Fizjoterapia w chorobach metabolicznych/Fizjoterapia kobiet w okresie okołomenopauzalnym/Physiotherapy in metabolic diseases/Physiotherapy of perimenopausal women</t>
  </si>
  <si>
    <t>Biostatystyka/Biostatistics</t>
  </si>
  <si>
    <t xml:space="preserve">KIERUNEK STUDIÓW: FIZJOTERAPIA                                              V ROK                        rok akademicki: 2027/2028
</t>
  </si>
  <si>
    <t>IX</t>
  </si>
  <si>
    <t>X</t>
  </si>
  <si>
    <t>SEMESTR IX</t>
  </si>
  <si>
    <t>SEMESTR X</t>
  </si>
  <si>
    <t xml:space="preserve">JEDNOLITE STUDIA MAGISTERSKIE </t>
  </si>
  <si>
    <t>JEDNOLITE STUDIA MAGISTERSKIE</t>
  </si>
  <si>
    <t>Kinezyterapia (część I)</t>
  </si>
  <si>
    <t>Kinezyterapia (część II)</t>
  </si>
  <si>
    <t>Fizykoterapia (część I)</t>
  </si>
  <si>
    <t>Fizykoterapia (część II)</t>
  </si>
  <si>
    <r>
      <t>Fizjologia - Fizjologia ogólna, Diagnostyka fizjologiczna</t>
    </r>
    <r>
      <rPr>
        <vertAlign val="superscript"/>
        <sz val="12"/>
        <rFont val="Times New Roman"/>
        <family val="1"/>
      </rPr>
      <t xml:space="preserve"> 5)</t>
    </r>
  </si>
  <si>
    <r>
      <t xml:space="preserve">Podstawy prawa - Prawa własności intelektualnej, Prawa medycznego, Prawa cywilnego, Prawa pracy </t>
    </r>
    <r>
      <rPr>
        <vertAlign val="superscript"/>
        <sz val="12"/>
        <rFont val="Times New Roman"/>
        <family val="1"/>
      </rPr>
      <t>4)</t>
    </r>
  </si>
  <si>
    <r>
      <t xml:space="preserve">Psychologia - psychologia ogólna, psychologia kliniczna, psychoterapia, komunikacja kliniczna </t>
    </r>
    <r>
      <rPr>
        <vertAlign val="superscript"/>
        <sz val="12"/>
        <rFont val="Times New Roman"/>
        <family val="1"/>
      </rPr>
      <t>1)</t>
    </r>
  </si>
  <si>
    <r>
      <t xml:space="preserve">Socjologia -  socjologia ogolna, socjologia niepełnosprawności </t>
    </r>
    <r>
      <rPr>
        <vertAlign val="superscript"/>
        <sz val="12"/>
        <rFont val="Times New Roman"/>
        <family val="1"/>
      </rPr>
      <t>2)</t>
    </r>
  </si>
  <si>
    <r>
      <t xml:space="preserve">Pedagogika - pedagogika ogólna, pedagogika specjalna </t>
    </r>
    <r>
      <rPr>
        <vertAlign val="superscript"/>
        <sz val="12"/>
        <rFont val="Times New Roman"/>
        <family val="1"/>
      </rPr>
      <t>3)</t>
    </r>
  </si>
  <si>
    <t>Studium Wychowania Fizycznego i Sportu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</si>
</sst>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[$-415]d\ mmmm\ yyyy"/>
    <numFmt numFmtId="178" formatCode="[$-415]dddd\,\ d\ mmmm\ yyyy"/>
  </numFmts>
  <fonts count="69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b/>
      <sz val="11"/>
      <name val="Times New Roman"/>
      <family val="1"/>
    </font>
    <font>
      <sz val="11"/>
      <name val="Arial CE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vertAlign val="superscript"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2"/>
      <color indexed="8"/>
      <name val="Times New Roman"/>
      <family val="1"/>
    </font>
    <font>
      <sz val="12"/>
      <color indexed="8"/>
      <name val="Arial CE"/>
      <family val="0"/>
    </font>
    <font>
      <b/>
      <sz val="12"/>
      <color indexed="8"/>
      <name val="Times New Roman"/>
      <family val="1"/>
    </font>
    <font>
      <sz val="12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  <font>
      <sz val="10"/>
      <color rgb="FFFF0000"/>
      <name val="Arial CE"/>
      <family val="0"/>
    </font>
    <font>
      <sz val="10"/>
      <color rgb="FF00B050"/>
      <name val="Arial CE"/>
      <family val="0"/>
    </font>
    <font>
      <sz val="12"/>
      <color theme="1"/>
      <name val="Times New Roman"/>
      <family val="1"/>
    </font>
    <font>
      <sz val="12"/>
      <color theme="1"/>
      <name val="Arial CE"/>
      <family val="0"/>
    </font>
    <font>
      <b/>
      <sz val="12"/>
      <color theme="1"/>
      <name val="Times New Roman"/>
      <family val="1"/>
    </font>
    <font>
      <sz val="12"/>
      <color rgb="FFFF000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43" fillId="0" borderId="0">
      <alignment/>
      <protection/>
    </xf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78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3" fillId="33" borderId="42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5" fillId="34" borderId="5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3" fillId="33" borderId="47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5" fillId="33" borderId="47" xfId="0" applyFont="1" applyFill="1" applyBorder="1" applyAlignment="1">
      <alignment vertical="center" wrapText="1"/>
    </xf>
    <xf numFmtId="0" fontId="3" fillId="33" borderId="6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29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4" fillId="35" borderId="0" xfId="0" applyFont="1" applyFill="1" applyAlignment="1">
      <alignment/>
    </xf>
    <xf numFmtId="0" fontId="0" fillId="36" borderId="0" xfId="0" applyFill="1" applyAlignment="1">
      <alignment/>
    </xf>
    <xf numFmtId="0" fontId="10" fillId="33" borderId="42" xfId="0" applyFont="1" applyFill="1" applyBorder="1" applyAlignment="1">
      <alignment vertical="center"/>
    </xf>
    <xf numFmtId="0" fontId="10" fillId="33" borderId="61" xfId="0" applyFont="1" applyFill="1" applyBorder="1" applyAlignment="1">
      <alignment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48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43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44" xfId="0" applyFont="1" applyFill="1" applyBorder="1" applyAlignment="1">
      <alignment horizontal="center" vertical="center" wrapText="1"/>
    </xf>
    <xf numFmtId="0" fontId="10" fillId="33" borderId="45" xfId="0" applyFont="1" applyFill="1" applyBorder="1" applyAlignment="1">
      <alignment horizontal="center" vertical="center" wrapText="1"/>
    </xf>
    <xf numFmtId="0" fontId="10" fillId="33" borderId="46" xfId="0" applyFont="1" applyFill="1" applyBorder="1" applyAlignment="1">
      <alignment horizontal="center" vertical="center" wrapText="1"/>
    </xf>
    <xf numFmtId="0" fontId="12" fillId="37" borderId="18" xfId="0" applyFont="1" applyFill="1" applyBorder="1" applyAlignment="1">
      <alignment horizontal="center" vertical="center" wrapText="1"/>
    </xf>
    <xf numFmtId="0" fontId="12" fillId="37" borderId="40" xfId="0" applyFont="1" applyFill="1" applyBorder="1" applyAlignment="1">
      <alignment horizontal="center" vertical="center" wrapText="1"/>
    </xf>
    <xf numFmtId="0" fontId="12" fillId="37" borderId="39" xfId="0" applyFont="1" applyFill="1" applyBorder="1" applyAlignment="1">
      <alignment horizontal="center" vertical="center" wrapText="1"/>
    </xf>
    <xf numFmtId="0" fontId="12" fillId="37" borderId="38" xfId="0" applyFont="1" applyFill="1" applyBorder="1" applyAlignment="1">
      <alignment horizontal="center" vertical="center" wrapText="1"/>
    </xf>
    <xf numFmtId="0" fontId="12" fillId="37" borderId="17" xfId="0" applyFont="1" applyFill="1" applyBorder="1" applyAlignment="1">
      <alignment horizontal="center" vertical="center" wrapText="1"/>
    </xf>
    <xf numFmtId="0" fontId="10" fillId="37" borderId="18" xfId="0" applyFont="1" applyFill="1" applyBorder="1" applyAlignment="1">
      <alignment horizontal="center" vertical="center" wrapText="1"/>
    </xf>
    <xf numFmtId="0" fontId="10" fillId="37" borderId="39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12" fillId="37" borderId="3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37" borderId="56" xfId="0" applyFont="1" applyFill="1" applyBorder="1" applyAlignment="1">
      <alignment horizontal="left" vertical="center"/>
    </xf>
    <xf numFmtId="0" fontId="12" fillId="0" borderId="62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left" vertical="center"/>
    </xf>
    <xf numFmtId="0" fontId="12" fillId="0" borderId="56" xfId="0" applyFont="1" applyFill="1" applyBorder="1" applyAlignment="1">
      <alignment horizontal="left" vertical="center" wrapText="1"/>
    </xf>
    <xf numFmtId="0" fontId="12" fillId="37" borderId="63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12" fillId="35" borderId="40" xfId="0" applyFont="1" applyFill="1" applyBorder="1" applyAlignment="1">
      <alignment horizontal="center" vertical="center" wrapText="1"/>
    </xf>
    <xf numFmtId="0" fontId="12" fillId="35" borderId="39" xfId="0" applyFont="1" applyFill="1" applyBorder="1" applyAlignment="1">
      <alignment horizontal="center" vertical="center" wrapText="1"/>
    </xf>
    <xf numFmtId="0" fontId="12" fillId="35" borderId="38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12" fillId="35" borderId="37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10" fillId="35" borderId="39" xfId="0" applyFont="1" applyFill="1" applyBorder="1" applyAlignment="1">
      <alignment horizontal="center" vertical="center" wrapText="1"/>
    </xf>
    <xf numFmtId="0" fontId="12" fillId="35" borderId="56" xfId="0" applyFont="1" applyFill="1" applyBorder="1" applyAlignment="1">
      <alignment horizontal="left" vertical="center"/>
    </xf>
    <xf numFmtId="0" fontId="10" fillId="33" borderId="52" xfId="0" applyFont="1" applyFill="1" applyBorder="1" applyAlignment="1">
      <alignment horizontal="center" vertical="center" wrapText="1"/>
    </xf>
    <xf numFmtId="0" fontId="10" fillId="33" borderId="53" xfId="0" applyFont="1" applyFill="1" applyBorder="1" applyAlignment="1">
      <alignment horizontal="center" vertical="center" wrapText="1"/>
    </xf>
    <xf numFmtId="0" fontId="10" fillId="33" borderId="54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33" borderId="64" xfId="0" applyFont="1" applyFill="1" applyBorder="1" applyAlignment="1">
      <alignment horizontal="center" vertical="center" wrapText="1"/>
    </xf>
    <xf numFmtId="0" fontId="10" fillId="33" borderId="65" xfId="0" applyFont="1" applyFill="1" applyBorder="1" applyAlignment="1">
      <alignment horizontal="center" vertical="center" wrapText="1"/>
    </xf>
    <xf numFmtId="0" fontId="10" fillId="33" borderId="66" xfId="0" applyFont="1" applyFill="1" applyBorder="1" applyAlignment="1">
      <alignment horizontal="center" vertical="center" wrapText="1"/>
    </xf>
    <xf numFmtId="0" fontId="10" fillId="33" borderId="6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62" fillId="35" borderId="0" xfId="0" applyFont="1" applyFill="1" applyAlignment="1">
      <alignment/>
    </xf>
    <xf numFmtId="0" fontId="12" fillId="37" borderId="68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vertical="center" wrapText="1"/>
    </xf>
    <xf numFmtId="0" fontId="11" fillId="0" borderId="29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68" xfId="0" applyFont="1" applyFill="1" applyBorder="1" applyAlignment="1">
      <alignment horizontal="center" vertical="center" textRotation="90" wrapText="1"/>
    </xf>
    <xf numFmtId="0" fontId="10" fillId="33" borderId="50" xfId="0" applyFont="1" applyFill="1" applyBorder="1" applyAlignment="1">
      <alignment horizontal="center" vertical="center" wrapText="1"/>
    </xf>
    <xf numFmtId="0" fontId="10" fillId="33" borderId="69" xfId="0" applyFont="1" applyFill="1" applyBorder="1" applyAlignment="1">
      <alignment horizontal="center" vertical="center" wrapText="1"/>
    </xf>
    <xf numFmtId="0" fontId="12" fillId="37" borderId="62" xfId="0" applyFont="1" applyFill="1" applyBorder="1" applyAlignment="1">
      <alignment horizontal="left" vertical="center" wrapText="1"/>
    </xf>
    <xf numFmtId="0" fontId="12" fillId="37" borderId="56" xfId="0" applyFont="1" applyFill="1" applyBorder="1" applyAlignment="1">
      <alignment horizontal="center" vertical="center" wrapText="1"/>
    </xf>
    <xf numFmtId="0" fontId="12" fillId="37" borderId="57" xfId="0" applyFont="1" applyFill="1" applyBorder="1" applyAlignment="1">
      <alignment horizontal="center" vertical="center" wrapText="1"/>
    </xf>
    <xf numFmtId="0" fontId="12" fillId="37" borderId="58" xfId="0" applyFont="1" applyFill="1" applyBorder="1" applyAlignment="1">
      <alignment horizontal="center" vertical="center" wrapText="1"/>
    </xf>
    <xf numFmtId="0" fontId="12" fillId="37" borderId="70" xfId="0" applyFont="1" applyFill="1" applyBorder="1" applyAlignment="1">
      <alignment horizontal="center" vertical="center" wrapText="1"/>
    </xf>
    <xf numFmtId="0" fontId="12" fillId="35" borderId="62" xfId="0" applyFont="1" applyFill="1" applyBorder="1" applyAlignment="1">
      <alignment horizontal="left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60" xfId="0" applyFont="1" applyFill="1" applyBorder="1" applyAlignment="1">
      <alignment horizontal="center" vertical="center" wrapText="1"/>
    </xf>
    <xf numFmtId="0" fontId="10" fillId="34" borderId="71" xfId="0" applyFont="1" applyFill="1" applyBorder="1" applyAlignment="1">
      <alignment horizontal="center" vertical="center" wrapText="1"/>
    </xf>
    <xf numFmtId="0" fontId="12" fillId="33" borderId="68" xfId="0" applyFont="1" applyFill="1" applyBorder="1" applyAlignment="1">
      <alignment horizontal="left" vertical="center" wrapText="1"/>
    </xf>
    <xf numFmtId="0" fontId="11" fillId="34" borderId="68" xfId="0" applyFont="1" applyFill="1" applyBorder="1" applyAlignment="1">
      <alignment horizontal="center" vertical="center" textRotation="90" wrapText="1"/>
    </xf>
    <xf numFmtId="0" fontId="12" fillId="37" borderId="3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0" fontId="63" fillId="38" borderId="0" xfId="0" applyFont="1" applyFill="1" applyAlignment="1">
      <alignment/>
    </xf>
    <xf numFmtId="0" fontId="1" fillId="38" borderId="0" xfId="0" applyFont="1" applyFill="1" applyAlignment="1">
      <alignment vertical="center"/>
    </xf>
    <xf numFmtId="0" fontId="0" fillId="38" borderId="0" xfId="0" applyFont="1" applyFill="1" applyAlignment="1">
      <alignment/>
    </xf>
    <xf numFmtId="0" fontId="64" fillId="0" borderId="0" xfId="0" applyFont="1" applyFill="1" applyAlignment="1">
      <alignment/>
    </xf>
    <xf numFmtId="0" fontId="10" fillId="37" borderId="63" xfId="0" applyFont="1" applyFill="1" applyBorder="1" applyAlignment="1">
      <alignment horizontal="center" vertical="center" wrapText="1"/>
    </xf>
    <xf numFmtId="0" fontId="12" fillId="37" borderId="56" xfId="0" applyFont="1" applyFill="1" applyBorder="1" applyAlignment="1">
      <alignment horizontal="center" vertical="center" wrapText="1"/>
    </xf>
    <xf numFmtId="0" fontId="12" fillId="37" borderId="57" xfId="0" applyFont="1" applyFill="1" applyBorder="1" applyAlignment="1">
      <alignment horizontal="center" vertical="center" wrapText="1"/>
    </xf>
    <xf numFmtId="0" fontId="12" fillId="37" borderId="58" xfId="0" applyFont="1" applyFill="1" applyBorder="1" applyAlignment="1">
      <alignment horizontal="center" vertical="center" wrapText="1"/>
    </xf>
    <xf numFmtId="0" fontId="12" fillId="37" borderId="70" xfId="0" applyFont="1" applyFill="1" applyBorder="1" applyAlignment="1">
      <alignment horizontal="center" vertical="center" wrapText="1"/>
    </xf>
    <xf numFmtId="0" fontId="12" fillId="37" borderId="62" xfId="0" applyFont="1" applyFill="1" applyBorder="1" applyAlignment="1">
      <alignment horizontal="center" vertical="center" wrapText="1"/>
    </xf>
    <xf numFmtId="0" fontId="12" fillId="37" borderId="4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37" borderId="0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 vertical="center"/>
    </xf>
    <xf numFmtId="0" fontId="6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37" borderId="0" xfId="0" applyFont="1" applyFill="1" applyAlignment="1">
      <alignment vertical="center"/>
    </xf>
    <xf numFmtId="0" fontId="10" fillId="37" borderId="26" xfId="0" applyFont="1" applyFill="1" applyBorder="1" applyAlignment="1">
      <alignment horizontal="center" vertical="center" wrapText="1"/>
    </xf>
    <xf numFmtId="0" fontId="12" fillId="37" borderId="19" xfId="0" applyFont="1" applyFill="1" applyBorder="1" applyAlignment="1">
      <alignment horizontal="center" vertical="center" wrapText="1"/>
    </xf>
    <xf numFmtId="0" fontId="12" fillId="37" borderId="20" xfId="0" applyFont="1" applyFill="1" applyBorder="1" applyAlignment="1">
      <alignment horizontal="center" vertical="center" wrapText="1"/>
    </xf>
    <xf numFmtId="0" fontId="12" fillId="37" borderId="2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2" fillId="37" borderId="46" xfId="0" applyFont="1" applyFill="1" applyBorder="1" applyAlignment="1">
      <alignment horizontal="center" vertical="center" wrapText="1"/>
    </xf>
    <xf numFmtId="0" fontId="12" fillId="37" borderId="35" xfId="0" applyFont="1" applyFill="1" applyBorder="1" applyAlignment="1">
      <alignment horizontal="center" vertical="center" wrapText="1"/>
    </xf>
    <xf numFmtId="0" fontId="12" fillId="37" borderId="62" xfId="0" applyFont="1" applyFill="1" applyBorder="1" applyAlignment="1">
      <alignment horizontal="center" vertical="center" wrapText="1"/>
    </xf>
    <xf numFmtId="0" fontId="13" fillId="37" borderId="68" xfId="0" applyFont="1" applyFill="1" applyBorder="1" applyAlignment="1">
      <alignment horizontal="center" vertical="center" wrapText="1"/>
    </xf>
    <xf numFmtId="0" fontId="14" fillId="33" borderId="29" xfId="0" applyFont="1" applyFill="1" applyBorder="1" applyAlignment="1">
      <alignment horizontal="left" vertical="center" wrapText="1"/>
    </xf>
    <xf numFmtId="0" fontId="13" fillId="33" borderId="52" xfId="0" applyFont="1" applyFill="1" applyBorder="1" applyAlignment="1">
      <alignment horizontal="center" vertical="center" wrapText="1"/>
    </xf>
    <xf numFmtId="0" fontId="13" fillId="33" borderId="54" xfId="0" applyFont="1" applyFill="1" applyBorder="1" applyAlignment="1">
      <alignment horizontal="center" vertical="center" wrapText="1"/>
    </xf>
    <xf numFmtId="0" fontId="13" fillId="33" borderId="64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 wrapText="1"/>
    </xf>
    <xf numFmtId="0" fontId="13" fillId="33" borderId="65" xfId="0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72" xfId="0" applyFont="1" applyFill="1" applyBorder="1" applyAlignment="1">
      <alignment horizontal="center" vertical="center" wrapText="1"/>
    </xf>
    <xf numFmtId="0" fontId="15" fillId="37" borderId="63" xfId="0" applyFont="1" applyFill="1" applyBorder="1" applyAlignment="1">
      <alignment horizontal="center" vertical="center" wrapText="1"/>
    </xf>
    <xf numFmtId="0" fontId="13" fillId="33" borderId="66" xfId="0" applyFont="1" applyFill="1" applyBorder="1" applyAlignment="1">
      <alignment horizontal="center" vertical="center" wrapText="1"/>
    </xf>
    <xf numFmtId="0" fontId="15" fillId="34" borderId="63" xfId="0" applyFont="1" applyFill="1" applyBorder="1" applyAlignment="1">
      <alignment horizontal="center" vertical="center" textRotation="90" wrapText="1"/>
    </xf>
    <xf numFmtId="0" fontId="13" fillId="33" borderId="63" xfId="0" applyFont="1" applyFill="1" applyBorder="1" applyAlignment="1">
      <alignment horizontal="center" vertical="center" textRotation="90" wrapText="1"/>
    </xf>
    <xf numFmtId="0" fontId="13" fillId="33" borderId="67" xfId="0" applyFont="1" applyFill="1" applyBorder="1" applyAlignment="1">
      <alignment horizontal="center" vertical="center" wrapText="1"/>
    </xf>
    <xf numFmtId="0" fontId="13" fillId="33" borderId="73" xfId="0" applyFont="1" applyFill="1" applyBorder="1" applyAlignment="1">
      <alignment horizontal="center" vertical="center" wrapText="1"/>
    </xf>
    <xf numFmtId="0" fontId="13" fillId="33" borderId="53" xfId="0" applyFont="1" applyFill="1" applyBorder="1" applyAlignment="1">
      <alignment horizontal="center" vertical="center" wrapText="1"/>
    </xf>
    <xf numFmtId="0" fontId="14" fillId="37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37" borderId="12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1" fontId="14" fillId="0" borderId="14" xfId="0" applyNumberFormat="1" applyFont="1" applyFill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37" borderId="7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35" borderId="38" xfId="0" applyFont="1" applyFill="1" applyBorder="1" applyAlignment="1">
      <alignment horizontal="center" vertical="center" wrapText="1"/>
    </xf>
    <xf numFmtId="0" fontId="14" fillId="35" borderId="40" xfId="0" applyFont="1" applyFill="1" applyBorder="1" applyAlignment="1">
      <alignment horizontal="center" vertical="center" wrapText="1"/>
    </xf>
    <xf numFmtId="0" fontId="14" fillId="35" borderId="39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35" borderId="17" xfId="0" applyFont="1" applyFill="1" applyBorder="1" applyAlignment="1">
      <alignment horizontal="center" vertical="center" wrapText="1"/>
    </xf>
    <xf numFmtId="0" fontId="14" fillId="35" borderId="37" xfId="0" applyFont="1" applyFill="1" applyBorder="1" applyAlignment="1">
      <alignment horizontal="center" vertical="center" wrapText="1"/>
    </xf>
    <xf numFmtId="0" fontId="14" fillId="37" borderId="38" xfId="0" applyFont="1" applyFill="1" applyBorder="1" applyAlignment="1">
      <alignment horizontal="center" vertical="center" wrapText="1"/>
    </xf>
    <xf numFmtId="0" fontId="14" fillId="37" borderId="40" xfId="0" applyFont="1" applyFill="1" applyBorder="1" applyAlignment="1">
      <alignment horizontal="center" vertical="center" wrapText="1"/>
    </xf>
    <xf numFmtId="0" fontId="14" fillId="37" borderId="51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4" fillId="37" borderId="37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35" borderId="38" xfId="0" applyFont="1" applyFill="1" applyBorder="1" applyAlignment="1">
      <alignment horizontal="left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33" borderId="38" xfId="0" applyFont="1" applyFill="1" applyBorder="1" applyAlignment="1">
      <alignment horizontal="center" vertical="center" wrapText="1"/>
    </xf>
    <xf numFmtId="0" fontId="14" fillId="33" borderId="40" xfId="0" applyFont="1" applyFill="1" applyBorder="1" applyAlignment="1">
      <alignment horizontal="center" vertical="center" wrapText="1"/>
    </xf>
    <xf numFmtId="0" fontId="14" fillId="33" borderId="51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4" fillId="33" borderId="37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40" xfId="0" applyFont="1" applyBorder="1" applyAlignment="1">
      <alignment vertical="center"/>
    </xf>
    <xf numFmtId="0" fontId="13" fillId="37" borderId="33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left" vertical="center" wrapText="1"/>
    </xf>
    <xf numFmtId="0" fontId="14" fillId="37" borderId="18" xfId="0" applyFont="1" applyFill="1" applyBorder="1" applyAlignment="1">
      <alignment horizontal="center" vertical="center" wrapText="1"/>
    </xf>
    <xf numFmtId="0" fontId="14" fillId="37" borderId="39" xfId="0" applyFont="1" applyFill="1" applyBorder="1" applyAlignment="1">
      <alignment horizontal="center" vertical="center" wrapText="1"/>
    </xf>
    <xf numFmtId="0" fontId="14" fillId="37" borderId="17" xfId="0" applyFont="1" applyFill="1" applyBorder="1" applyAlignment="1">
      <alignment horizontal="center" vertical="center" wrapText="1"/>
    </xf>
    <xf numFmtId="0" fontId="13" fillId="37" borderId="18" xfId="0" applyFont="1" applyFill="1" applyBorder="1" applyAlignment="1">
      <alignment horizontal="center" vertical="center" wrapText="1"/>
    </xf>
    <xf numFmtId="0" fontId="13" fillId="37" borderId="39" xfId="0" applyFont="1" applyFill="1" applyBorder="1" applyAlignment="1">
      <alignment horizontal="center" vertical="center" wrapText="1"/>
    </xf>
    <xf numFmtId="0" fontId="14" fillId="37" borderId="38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vertical="center" wrapText="1"/>
    </xf>
    <xf numFmtId="0" fontId="14" fillId="0" borderId="38" xfId="0" applyFont="1" applyFill="1" applyBorder="1" applyAlignment="1">
      <alignment vertical="center" wrapText="1"/>
    </xf>
    <xf numFmtId="0" fontId="14" fillId="35" borderId="10" xfId="0" applyFont="1" applyFill="1" applyBorder="1" applyAlignment="1">
      <alignment horizontal="left" vertical="center"/>
    </xf>
    <xf numFmtId="0" fontId="14" fillId="35" borderId="18" xfId="0" applyFont="1" applyFill="1" applyBorder="1" applyAlignment="1">
      <alignment horizontal="center" vertical="center" wrapText="1"/>
    </xf>
    <xf numFmtId="0" fontId="13" fillId="35" borderId="39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left" vertical="center" wrapText="1"/>
    </xf>
    <xf numFmtId="0" fontId="13" fillId="0" borderId="39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4" fillId="37" borderId="56" xfId="0" applyFont="1" applyFill="1" applyBorder="1" applyAlignment="1">
      <alignment horizontal="center" vertical="center" wrapText="1"/>
    </xf>
    <xf numFmtId="0" fontId="14" fillId="37" borderId="57" xfId="0" applyFont="1" applyFill="1" applyBorder="1" applyAlignment="1">
      <alignment horizontal="center" vertical="center" wrapText="1"/>
    </xf>
    <xf numFmtId="0" fontId="14" fillId="37" borderId="58" xfId="0" applyFont="1" applyFill="1" applyBorder="1" applyAlignment="1">
      <alignment horizontal="center" vertical="center" wrapText="1"/>
    </xf>
    <xf numFmtId="0" fontId="14" fillId="37" borderId="62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left" vertical="center" wrapText="1"/>
    </xf>
    <xf numFmtId="0" fontId="14" fillId="33" borderId="56" xfId="0" applyFont="1" applyFill="1" applyBorder="1" applyAlignment="1">
      <alignment horizontal="center" vertical="center" wrapText="1"/>
    </xf>
    <xf numFmtId="0" fontId="14" fillId="33" borderId="57" xfId="0" applyFont="1" applyFill="1" applyBorder="1" applyAlignment="1">
      <alignment horizontal="center" vertical="center" wrapText="1"/>
    </xf>
    <xf numFmtId="0" fontId="14" fillId="33" borderId="58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37" borderId="62" xfId="0" applyFont="1" applyFill="1" applyBorder="1" applyAlignment="1">
      <alignment horizontal="left" vertical="center" wrapText="1"/>
    </xf>
    <xf numFmtId="0" fontId="14" fillId="37" borderId="56" xfId="0" applyFont="1" applyFill="1" applyBorder="1" applyAlignment="1">
      <alignment horizontal="left" vertical="center"/>
    </xf>
    <xf numFmtId="0" fontId="14" fillId="0" borderId="56" xfId="0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75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14" fillId="37" borderId="34" xfId="0" applyFont="1" applyFill="1" applyBorder="1" applyAlignment="1">
      <alignment horizontal="center" vertical="center" wrapText="1"/>
    </xf>
    <xf numFmtId="0" fontId="13" fillId="0" borderId="76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37" borderId="62" xfId="0" applyFont="1" applyFill="1" applyBorder="1" applyAlignment="1">
      <alignment horizontal="center" vertical="center" wrapText="1"/>
    </xf>
    <xf numFmtId="0" fontId="14" fillId="0" borderId="76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left" vertical="center"/>
    </xf>
    <xf numFmtId="0" fontId="14" fillId="0" borderId="38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center" wrapText="1"/>
    </xf>
    <xf numFmtId="0" fontId="14" fillId="0" borderId="73" xfId="0" applyFont="1" applyFill="1" applyBorder="1" applyAlignment="1">
      <alignment horizontal="center" vertical="center" wrapText="1"/>
    </xf>
    <xf numFmtId="0" fontId="14" fillId="0" borderId="77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left" vertical="center" wrapText="1"/>
    </xf>
    <xf numFmtId="0" fontId="14" fillId="35" borderId="62" xfId="0" applyFont="1" applyFill="1" applyBorder="1" applyAlignment="1">
      <alignment horizontal="left" vertical="center" wrapText="1"/>
    </xf>
    <xf numFmtId="0" fontId="14" fillId="37" borderId="26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3" fillId="33" borderId="31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47" xfId="0" applyFont="1" applyFill="1" applyBorder="1" applyAlignment="1">
      <alignment horizontal="center" vertical="center" wrapText="1"/>
    </xf>
    <xf numFmtId="0" fontId="13" fillId="34" borderId="59" xfId="0" applyFont="1" applyFill="1" applyBorder="1" applyAlignment="1">
      <alignment horizontal="center" vertical="center" wrapText="1"/>
    </xf>
    <xf numFmtId="0" fontId="13" fillId="33" borderId="48" xfId="0" applyFont="1" applyFill="1" applyBorder="1" applyAlignment="1">
      <alignment horizontal="center" vertical="center" wrapText="1"/>
    </xf>
    <xf numFmtId="0" fontId="13" fillId="33" borderId="31" xfId="0" applyFont="1" applyFill="1" applyBorder="1" applyAlignment="1">
      <alignment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3" fillId="33" borderId="43" xfId="0" applyFont="1" applyFill="1" applyBorder="1" applyAlignment="1">
      <alignment horizontal="center" vertical="center" wrapText="1"/>
    </xf>
    <xf numFmtId="0" fontId="13" fillId="33" borderId="44" xfId="0" applyFont="1" applyFill="1" applyBorder="1" applyAlignment="1">
      <alignment horizontal="center" vertical="center" wrapText="1"/>
    </xf>
    <xf numFmtId="0" fontId="13" fillId="33" borderId="45" xfId="0" applyFont="1" applyFill="1" applyBorder="1" applyAlignment="1">
      <alignment horizontal="center" vertical="center" wrapText="1"/>
    </xf>
    <xf numFmtId="0" fontId="13" fillId="33" borderId="46" xfId="0" applyFont="1" applyFill="1" applyBorder="1" applyAlignment="1">
      <alignment horizontal="center" vertical="center" wrapText="1"/>
    </xf>
    <xf numFmtId="0" fontId="13" fillId="37" borderId="63" xfId="0" applyFont="1" applyFill="1" applyBorder="1" applyAlignment="1">
      <alignment horizontal="center" vertical="center" wrapText="1"/>
    </xf>
    <xf numFmtId="0" fontId="14" fillId="33" borderId="72" xfId="0" applyFont="1" applyFill="1" applyBorder="1" applyAlignment="1">
      <alignment horizontal="left" vertical="center" wrapText="1"/>
    </xf>
    <xf numFmtId="0" fontId="14" fillId="37" borderId="13" xfId="0" applyFont="1" applyFill="1" applyBorder="1" applyAlignment="1">
      <alignment horizontal="center" vertical="center" wrapText="1"/>
    </xf>
    <xf numFmtId="0" fontId="14" fillId="37" borderId="14" xfId="0" applyFont="1" applyFill="1" applyBorder="1" applyAlignment="1">
      <alignment horizontal="center" vertical="center" wrapText="1"/>
    </xf>
    <xf numFmtId="0" fontId="14" fillId="37" borderId="15" xfId="0" applyFont="1" applyFill="1" applyBorder="1" applyAlignment="1">
      <alignment horizontal="center" vertical="center" wrapText="1"/>
    </xf>
    <xf numFmtId="176" fontId="14" fillId="0" borderId="14" xfId="0" applyNumberFormat="1" applyFont="1" applyFill="1" applyBorder="1" applyAlignment="1">
      <alignment horizontal="center" vertical="center" wrapText="1"/>
    </xf>
    <xf numFmtId="0" fontId="65" fillId="37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left" vertical="center" wrapText="1"/>
    </xf>
    <xf numFmtId="0" fontId="65" fillId="0" borderId="38" xfId="0" applyFont="1" applyFill="1" applyBorder="1" applyAlignment="1">
      <alignment horizontal="center" vertical="center" wrapText="1"/>
    </xf>
    <xf numFmtId="0" fontId="65" fillId="0" borderId="40" xfId="0" applyFont="1" applyFill="1" applyBorder="1" applyAlignment="1">
      <alignment horizontal="center" vertical="center" wrapText="1"/>
    </xf>
    <xf numFmtId="0" fontId="65" fillId="0" borderId="39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37" xfId="0" applyFont="1" applyFill="1" applyBorder="1" applyAlignment="1">
      <alignment horizontal="center" vertical="center" wrapText="1"/>
    </xf>
    <xf numFmtId="0" fontId="65" fillId="33" borderId="38" xfId="0" applyFont="1" applyFill="1" applyBorder="1" applyAlignment="1">
      <alignment horizontal="center" vertical="center" wrapText="1"/>
    </xf>
    <xf numFmtId="0" fontId="65" fillId="33" borderId="40" xfId="0" applyFont="1" applyFill="1" applyBorder="1" applyAlignment="1">
      <alignment horizontal="center" vertical="center" wrapText="1"/>
    </xf>
    <xf numFmtId="0" fontId="65" fillId="37" borderId="51" xfId="0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0" fontId="67" fillId="0" borderId="18" xfId="0" applyFont="1" applyFill="1" applyBorder="1" applyAlignment="1">
      <alignment horizontal="center" vertical="center" wrapText="1"/>
    </xf>
    <xf numFmtId="0" fontId="67" fillId="37" borderId="10" xfId="0" applyFont="1" applyFill="1" applyBorder="1" applyAlignment="1">
      <alignment horizontal="center" vertical="center" wrapText="1"/>
    </xf>
    <xf numFmtId="0" fontId="65" fillId="37" borderId="38" xfId="0" applyFont="1" applyFill="1" applyBorder="1" applyAlignment="1">
      <alignment horizontal="center" vertical="center" wrapText="1"/>
    </xf>
    <xf numFmtId="0" fontId="65" fillId="37" borderId="40" xfId="0" applyFont="1" applyFill="1" applyBorder="1" applyAlignment="1">
      <alignment horizontal="center" vertical="center" wrapText="1"/>
    </xf>
    <xf numFmtId="0" fontId="65" fillId="37" borderId="37" xfId="0" applyFont="1" applyFill="1" applyBorder="1" applyAlignment="1">
      <alignment horizontal="center" vertical="center" wrapText="1"/>
    </xf>
    <xf numFmtId="0" fontId="65" fillId="0" borderId="38" xfId="0" applyFont="1" applyFill="1" applyBorder="1" applyAlignment="1">
      <alignment horizontal="left" vertical="center" wrapText="1"/>
    </xf>
    <xf numFmtId="0" fontId="13" fillId="0" borderId="56" xfId="0" applyFont="1" applyFill="1" applyBorder="1" applyAlignment="1">
      <alignment vertical="center" wrapText="1"/>
    </xf>
    <xf numFmtId="0" fontId="14" fillId="37" borderId="49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vertical="center"/>
    </xf>
    <xf numFmtId="0" fontId="14" fillId="35" borderId="62" xfId="0" applyFont="1" applyFill="1" applyBorder="1" applyAlignment="1">
      <alignment vertical="center" wrapText="1"/>
    </xf>
    <xf numFmtId="0" fontId="14" fillId="35" borderId="37" xfId="0" applyFont="1" applyFill="1" applyBorder="1" applyAlignment="1">
      <alignment vertical="center"/>
    </xf>
    <xf numFmtId="0" fontId="14" fillId="0" borderId="62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vertical="center" wrapText="1"/>
    </xf>
    <xf numFmtId="0" fontId="13" fillId="35" borderId="37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vertical="center"/>
    </xf>
    <xf numFmtId="0" fontId="14" fillId="37" borderId="57" xfId="0" applyFont="1" applyFill="1" applyBorder="1" applyAlignment="1">
      <alignment horizontal="left" vertical="center" wrapText="1"/>
    </xf>
    <xf numFmtId="0" fontId="14" fillId="35" borderId="56" xfId="0" applyFont="1" applyFill="1" applyBorder="1" applyAlignment="1">
      <alignment horizontal="left" vertical="center"/>
    </xf>
    <xf numFmtId="0" fontId="13" fillId="37" borderId="59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13" fillId="37" borderId="31" xfId="0" applyFont="1" applyFill="1" applyBorder="1" applyAlignment="1">
      <alignment horizontal="center" vertical="center" wrapText="1"/>
    </xf>
    <xf numFmtId="0" fontId="13" fillId="37" borderId="47" xfId="0" applyFont="1" applyFill="1" applyBorder="1" applyAlignment="1">
      <alignment horizontal="center" vertical="center" wrapText="1"/>
    </xf>
    <xf numFmtId="0" fontId="13" fillId="37" borderId="48" xfId="0" applyFont="1" applyFill="1" applyBorder="1" applyAlignment="1">
      <alignment horizontal="center" vertical="center" wrapText="1"/>
    </xf>
    <xf numFmtId="0" fontId="14" fillId="37" borderId="56" xfId="0" applyFont="1" applyFill="1" applyBorder="1" applyAlignment="1">
      <alignment horizontal="center" vertical="center" wrapText="1"/>
    </xf>
    <xf numFmtId="0" fontId="14" fillId="37" borderId="64" xfId="0" applyFont="1" applyFill="1" applyBorder="1" applyAlignment="1">
      <alignment horizontal="center" vertical="center" wrapText="1"/>
    </xf>
    <xf numFmtId="0" fontId="14" fillId="37" borderId="58" xfId="0" applyFont="1" applyFill="1" applyBorder="1" applyAlignment="1">
      <alignment horizontal="center" vertical="center" wrapText="1"/>
    </xf>
    <xf numFmtId="0" fontId="14" fillId="37" borderId="73" xfId="0" applyFont="1" applyFill="1" applyBorder="1" applyAlignment="1">
      <alignment horizontal="center" vertical="center" wrapText="1"/>
    </xf>
    <xf numFmtId="0" fontId="14" fillId="37" borderId="57" xfId="0" applyFont="1" applyFill="1" applyBorder="1" applyAlignment="1">
      <alignment horizontal="center" vertical="center" wrapText="1"/>
    </xf>
    <xf numFmtId="0" fontId="14" fillId="37" borderId="67" xfId="0" applyFont="1" applyFill="1" applyBorder="1" applyAlignment="1">
      <alignment horizontal="center" vertical="center" wrapText="1"/>
    </xf>
    <xf numFmtId="0" fontId="14" fillId="37" borderId="62" xfId="0" applyFont="1" applyFill="1" applyBorder="1" applyAlignment="1">
      <alignment horizontal="center" vertical="center" wrapText="1"/>
    </xf>
    <xf numFmtId="0" fontId="14" fillId="37" borderId="63" xfId="0" applyFont="1" applyFill="1" applyBorder="1" applyAlignment="1">
      <alignment horizontal="center" vertical="center" wrapText="1"/>
    </xf>
    <xf numFmtId="0" fontId="14" fillId="37" borderId="70" xfId="0" applyFont="1" applyFill="1" applyBorder="1" applyAlignment="1">
      <alignment horizontal="center" vertical="center" wrapText="1"/>
    </xf>
    <xf numFmtId="0" fontId="14" fillId="37" borderId="78" xfId="0" applyFont="1" applyFill="1" applyBorder="1" applyAlignment="1">
      <alignment horizontal="center" vertical="center" wrapText="1"/>
    </xf>
    <xf numFmtId="0" fontId="14" fillId="37" borderId="79" xfId="0" applyFont="1" applyFill="1" applyBorder="1" applyAlignment="1">
      <alignment horizontal="center" vertical="center" wrapText="1"/>
    </xf>
    <xf numFmtId="0" fontId="13" fillId="37" borderId="74" xfId="0" applyFont="1" applyFill="1" applyBorder="1" applyAlignment="1">
      <alignment horizontal="center" vertical="center" wrapText="1"/>
    </xf>
    <xf numFmtId="0" fontId="14" fillId="37" borderId="74" xfId="0" applyFont="1" applyFill="1" applyBorder="1" applyAlignment="1">
      <alignment horizontal="center" vertical="center" wrapText="1"/>
    </xf>
    <xf numFmtId="0" fontId="13" fillId="37" borderId="12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26" xfId="0" applyFont="1" applyFill="1" applyBorder="1" applyAlignment="1">
      <alignment horizontal="center" vertical="center" wrapText="1"/>
    </xf>
    <xf numFmtId="0" fontId="14" fillId="37" borderId="41" xfId="0" applyFont="1" applyFill="1" applyBorder="1" applyAlignment="1">
      <alignment horizontal="center" vertical="center" wrapText="1"/>
    </xf>
    <xf numFmtId="0" fontId="14" fillId="37" borderId="12" xfId="0" applyFont="1" applyFill="1" applyBorder="1" applyAlignment="1">
      <alignment horizontal="left" vertical="center" wrapText="1"/>
    </xf>
    <xf numFmtId="0" fontId="14" fillId="37" borderId="24" xfId="0" applyFont="1" applyFill="1" applyBorder="1" applyAlignment="1">
      <alignment horizontal="center" vertical="center" wrapText="1"/>
    </xf>
    <xf numFmtId="0" fontId="14" fillId="37" borderId="36" xfId="0" applyFont="1" applyFill="1" applyBorder="1" applyAlignment="1">
      <alignment horizontal="center" vertical="center" wrapText="1"/>
    </xf>
    <xf numFmtId="0" fontId="14" fillId="37" borderId="1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37" borderId="38" xfId="0" applyFont="1" applyFill="1" applyBorder="1" applyAlignment="1">
      <alignment horizontal="center" vertical="center" wrapText="1"/>
    </xf>
    <xf numFmtId="0" fontId="13" fillId="37" borderId="4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37" borderId="18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left" vertical="center"/>
    </xf>
    <xf numFmtId="0" fontId="14" fillId="37" borderId="27" xfId="0" applyFont="1" applyFill="1" applyBorder="1" applyAlignment="1">
      <alignment horizontal="center" vertical="center" wrapText="1"/>
    </xf>
    <xf numFmtId="0" fontId="14" fillId="37" borderId="63" xfId="0" applyFont="1" applyFill="1" applyBorder="1" applyAlignment="1">
      <alignment horizontal="left" vertical="center" wrapText="1"/>
    </xf>
    <xf numFmtId="0" fontId="14" fillId="37" borderId="80" xfId="0" applyFont="1" applyFill="1" applyBorder="1" applyAlignment="1">
      <alignment horizontal="center" vertical="center" wrapText="1"/>
    </xf>
    <xf numFmtId="0" fontId="14" fillId="37" borderId="81" xfId="0" applyFont="1" applyFill="1" applyBorder="1" applyAlignment="1">
      <alignment horizontal="center" vertical="center" wrapText="1"/>
    </xf>
    <xf numFmtId="0" fontId="13" fillId="37" borderId="81" xfId="0" applyFont="1" applyFill="1" applyBorder="1" applyAlignment="1">
      <alignment horizontal="center" vertical="center" wrapText="1"/>
    </xf>
    <xf numFmtId="0" fontId="13" fillId="37" borderId="51" xfId="0" applyFont="1" applyFill="1" applyBorder="1" applyAlignment="1">
      <alignment horizontal="center" vertical="center" wrapText="1"/>
    </xf>
    <xf numFmtId="0" fontId="14" fillId="37" borderId="77" xfId="0" applyFont="1" applyFill="1" applyBorder="1" applyAlignment="1">
      <alignment horizontal="left" vertical="center"/>
    </xf>
    <xf numFmtId="0" fontId="14" fillId="35" borderId="76" xfId="0" applyFont="1" applyFill="1" applyBorder="1" applyAlignment="1">
      <alignment horizontal="left" vertical="center"/>
    </xf>
    <xf numFmtId="0" fontId="14" fillId="35" borderId="76" xfId="0" applyFont="1" applyFill="1" applyBorder="1" applyAlignment="1">
      <alignment horizontal="left" vertical="center" wrapText="1"/>
    </xf>
    <xf numFmtId="0" fontId="14" fillId="37" borderId="82" xfId="0" applyFont="1" applyFill="1" applyBorder="1" applyAlignment="1">
      <alignment horizontal="center" vertical="center" wrapText="1"/>
    </xf>
    <xf numFmtId="0" fontId="14" fillId="0" borderId="76" xfId="0" applyFont="1" applyFill="1" applyBorder="1" applyAlignment="1">
      <alignment horizontal="left" vertical="center"/>
    </xf>
    <xf numFmtId="0" fontId="13" fillId="35" borderId="38" xfId="0" applyFont="1" applyFill="1" applyBorder="1" applyAlignment="1">
      <alignment vertical="center"/>
    </xf>
    <xf numFmtId="0" fontId="13" fillId="35" borderId="17" xfId="0" applyFont="1" applyFill="1" applyBorder="1" applyAlignment="1">
      <alignment horizontal="center" vertical="center" wrapText="1"/>
    </xf>
    <xf numFmtId="0" fontId="14" fillId="39" borderId="82" xfId="0" applyFont="1" applyFill="1" applyBorder="1" applyAlignment="1">
      <alignment horizontal="center" vertical="center" wrapText="1"/>
    </xf>
    <xf numFmtId="0" fontId="14" fillId="37" borderId="76" xfId="0" applyFont="1" applyFill="1" applyBorder="1" applyAlignment="1">
      <alignment horizontal="left" vertical="center"/>
    </xf>
    <xf numFmtId="0" fontId="14" fillId="0" borderId="50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vertical="center"/>
    </xf>
    <xf numFmtId="0" fontId="14" fillId="37" borderId="19" xfId="0" applyFont="1" applyFill="1" applyBorder="1" applyAlignment="1">
      <alignment horizontal="center" vertical="center" wrapText="1"/>
    </xf>
    <xf numFmtId="0" fontId="14" fillId="37" borderId="20" xfId="0" applyFont="1" applyFill="1" applyBorder="1" applyAlignment="1">
      <alignment horizontal="center" vertical="center" wrapText="1"/>
    </xf>
    <xf numFmtId="0" fontId="14" fillId="37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76" xfId="0" applyFont="1" applyFill="1" applyBorder="1" applyAlignment="1">
      <alignment horizontal="left" vertical="center" wrapText="1"/>
    </xf>
    <xf numFmtId="0" fontId="14" fillId="37" borderId="83" xfId="0" applyFont="1" applyFill="1" applyBorder="1" applyAlignment="1">
      <alignment horizontal="left" vertical="center" wrapText="1"/>
    </xf>
    <xf numFmtId="0" fontId="14" fillId="37" borderId="56" xfId="0" applyFont="1" applyFill="1" applyBorder="1" applyAlignment="1">
      <alignment horizontal="left" vertical="center" wrapText="1"/>
    </xf>
    <xf numFmtId="0" fontId="14" fillId="0" borderId="83" xfId="0" applyFont="1" applyFill="1" applyBorder="1" applyAlignment="1">
      <alignment horizontal="left" vertical="center" wrapText="1"/>
    </xf>
    <xf numFmtId="0" fontId="14" fillId="35" borderId="56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vertical="center" wrapText="1"/>
    </xf>
    <xf numFmtId="0" fontId="14" fillId="37" borderId="37" xfId="0" applyFont="1" applyFill="1" applyBorder="1" applyAlignment="1">
      <alignment vertical="center" wrapText="1"/>
    </xf>
    <xf numFmtId="0" fontId="14" fillId="0" borderId="37" xfId="0" applyFont="1" applyFill="1" applyBorder="1" applyAlignment="1">
      <alignment vertical="center" wrapText="1"/>
    </xf>
    <xf numFmtId="0" fontId="68" fillId="0" borderId="38" xfId="0" applyFont="1" applyBorder="1" applyAlignment="1">
      <alignment/>
    </xf>
    <xf numFmtId="0" fontId="13" fillId="33" borderId="42" xfId="0" applyFont="1" applyFill="1" applyBorder="1" applyAlignment="1">
      <alignment vertical="center"/>
    </xf>
    <xf numFmtId="0" fontId="13" fillId="33" borderId="61" xfId="0" applyFont="1" applyFill="1" applyBorder="1" applyAlignment="1">
      <alignment vertical="center" wrapText="1"/>
    </xf>
    <xf numFmtId="0" fontId="14" fillId="37" borderId="56" xfId="0" applyFont="1" applyFill="1" applyBorder="1" applyAlignment="1">
      <alignment horizontal="center" vertical="center" wrapText="1"/>
    </xf>
    <xf numFmtId="0" fontId="14" fillId="37" borderId="64" xfId="0" applyFont="1" applyFill="1" applyBorder="1" applyAlignment="1">
      <alignment horizontal="center" vertical="center" wrapText="1"/>
    </xf>
    <xf numFmtId="0" fontId="13" fillId="37" borderId="62" xfId="0" applyFont="1" applyFill="1" applyBorder="1" applyAlignment="1">
      <alignment horizontal="center" vertical="center" wrapText="1"/>
    </xf>
    <xf numFmtId="0" fontId="13" fillId="37" borderId="63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0" borderId="73" xfId="0" applyFont="1" applyFill="1" applyBorder="1" applyAlignment="1">
      <alignment horizontal="center" vertical="center" wrapText="1"/>
    </xf>
    <xf numFmtId="0" fontId="14" fillId="37" borderId="58" xfId="0" applyFont="1" applyFill="1" applyBorder="1" applyAlignment="1">
      <alignment horizontal="center" vertical="center" wrapText="1"/>
    </xf>
    <xf numFmtId="0" fontId="14" fillId="37" borderId="73" xfId="0" applyFont="1" applyFill="1" applyBorder="1" applyAlignment="1">
      <alignment horizontal="center" vertical="center" wrapText="1"/>
    </xf>
    <xf numFmtId="0" fontId="14" fillId="37" borderId="57" xfId="0" applyFont="1" applyFill="1" applyBorder="1" applyAlignment="1">
      <alignment horizontal="center" vertical="center" wrapText="1"/>
    </xf>
    <xf numFmtId="0" fontId="14" fillId="37" borderId="67" xfId="0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73" xfId="0" applyFont="1" applyFill="1" applyBorder="1" applyAlignment="1">
      <alignment horizontal="center" vertical="center" wrapText="1"/>
    </xf>
    <xf numFmtId="0" fontId="14" fillId="37" borderId="62" xfId="0" applyFont="1" applyFill="1" applyBorder="1" applyAlignment="1">
      <alignment horizontal="center" vertical="center" wrapText="1"/>
    </xf>
    <xf numFmtId="0" fontId="14" fillId="37" borderId="63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left" vertical="center" wrapText="1"/>
    </xf>
    <xf numFmtId="0" fontId="14" fillId="0" borderId="63" xfId="0" applyFont="1" applyFill="1" applyBorder="1" applyAlignment="1">
      <alignment horizontal="left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center" vertical="center" wrapText="1"/>
    </xf>
    <xf numFmtId="0" fontId="13" fillId="0" borderId="79" xfId="0" applyFont="1" applyFill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14" fillId="37" borderId="70" xfId="0" applyFont="1" applyFill="1" applyBorder="1" applyAlignment="1">
      <alignment horizontal="center" vertical="center" wrapText="1"/>
    </xf>
    <xf numFmtId="0" fontId="14" fillId="37" borderId="78" xfId="0" applyFont="1" applyFill="1" applyBorder="1" applyAlignment="1">
      <alignment horizontal="center" vertical="center" wrapText="1"/>
    </xf>
    <xf numFmtId="0" fontId="14" fillId="37" borderId="79" xfId="0" applyFont="1" applyFill="1" applyBorder="1" applyAlignment="1">
      <alignment horizontal="center" vertical="center" wrapText="1"/>
    </xf>
    <xf numFmtId="0" fontId="13" fillId="37" borderId="74" xfId="0" applyFont="1" applyFill="1" applyBorder="1" applyAlignment="1">
      <alignment horizontal="center" vertical="center" wrapText="1"/>
    </xf>
    <xf numFmtId="0" fontId="14" fillId="37" borderId="74" xfId="0" applyFont="1" applyFill="1" applyBorder="1" applyAlignment="1">
      <alignment horizontal="center" vertical="center" wrapText="1"/>
    </xf>
    <xf numFmtId="0" fontId="14" fillId="0" borderId="74" xfId="0" applyFont="1" applyFill="1" applyBorder="1" applyAlignment="1">
      <alignment horizontal="left" vertical="center" wrapText="1"/>
    </xf>
    <xf numFmtId="0" fontId="14" fillId="0" borderId="79" xfId="0" applyFont="1" applyFill="1" applyBorder="1" applyAlignment="1">
      <alignment horizontal="center" vertical="center" wrapText="1"/>
    </xf>
    <xf numFmtId="0" fontId="14" fillId="0" borderId="78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13" fillId="37" borderId="59" xfId="0" applyFont="1" applyFill="1" applyBorder="1" applyAlignment="1">
      <alignment horizontal="center" vertical="center" wrapText="1"/>
    </xf>
    <xf numFmtId="0" fontId="15" fillId="34" borderId="61" xfId="0" applyFont="1" applyFill="1" applyBorder="1" applyAlignment="1">
      <alignment horizontal="center" vertical="center" wrapText="1"/>
    </xf>
    <xf numFmtId="0" fontId="15" fillId="34" borderId="48" xfId="0" applyFont="1" applyFill="1" applyBorder="1" applyAlignment="1">
      <alignment horizontal="center" vertical="center" wrapText="1"/>
    </xf>
    <xf numFmtId="0" fontId="13" fillId="33" borderId="61" xfId="0" applyFont="1" applyFill="1" applyBorder="1" applyAlignment="1">
      <alignment horizontal="center" vertical="center" wrapText="1"/>
    </xf>
    <xf numFmtId="0" fontId="13" fillId="33" borderId="4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13" fillId="33" borderId="59" xfId="0" applyFont="1" applyFill="1" applyBorder="1" applyAlignment="1">
      <alignment horizontal="center" vertical="center" wrapText="1"/>
    </xf>
    <xf numFmtId="0" fontId="13" fillId="34" borderId="61" xfId="0" applyFont="1" applyFill="1" applyBorder="1" applyAlignment="1">
      <alignment horizontal="center" vertical="center" wrapText="1"/>
    </xf>
    <xf numFmtId="0" fontId="13" fillId="37" borderId="48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10" fillId="33" borderId="56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82" xfId="0" applyFont="1" applyFill="1" applyBorder="1" applyAlignment="1">
      <alignment horizontal="center" vertical="center" wrapText="1"/>
    </xf>
    <xf numFmtId="0" fontId="10" fillId="33" borderId="75" xfId="0" applyFont="1" applyFill="1" applyBorder="1" applyAlignment="1">
      <alignment horizontal="center" vertical="center" wrapText="1"/>
    </xf>
    <xf numFmtId="0" fontId="10" fillId="33" borderId="83" xfId="0" applyFont="1" applyFill="1" applyBorder="1" applyAlignment="1">
      <alignment horizontal="center" vertical="center" wrapText="1"/>
    </xf>
    <xf numFmtId="0" fontId="10" fillId="33" borderId="55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86" xfId="0" applyFont="1" applyFill="1" applyBorder="1" applyAlignment="1">
      <alignment horizontal="center" vertical="center" wrapText="1"/>
    </xf>
    <xf numFmtId="0" fontId="10" fillId="33" borderId="80" xfId="0" applyFont="1" applyFill="1" applyBorder="1" applyAlignment="1">
      <alignment horizontal="center" vertical="center" wrapText="1"/>
    </xf>
    <xf numFmtId="0" fontId="10" fillId="33" borderId="87" xfId="0" applyFont="1" applyFill="1" applyBorder="1" applyAlignment="1">
      <alignment horizontal="center" vertical="center" wrapText="1"/>
    </xf>
    <xf numFmtId="0" fontId="10" fillId="33" borderId="63" xfId="0" applyFont="1" applyFill="1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 wrapText="1"/>
    </xf>
    <xf numFmtId="0" fontId="10" fillId="34" borderId="68" xfId="0" applyFont="1" applyFill="1" applyBorder="1" applyAlignment="1">
      <alignment horizontal="center" vertical="center" textRotation="90" wrapText="1"/>
    </xf>
    <xf numFmtId="0" fontId="11" fillId="34" borderId="63" xfId="0" applyFont="1" applyFill="1" applyBorder="1" applyAlignment="1">
      <alignment horizontal="center" vertical="center" textRotation="90" wrapText="1"/>
    </xf>
    <xf numFmtId="0" fontId="11" fillId="34" borderId="50" xfId="0" applyFont="1" applyFill="1" applyBorder="1" applyAlignment="1">
      <alignment horizontal="center" vertical="center" textRotation="90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 wrapText="1"/>
    </xf>
    <xf numFmtId="0" fontId="10" fillId="33" borderId="68" xfId="0" applyFont="1" applyFill="1" applyBorder="1" applyAlignment="1">
      <alignment horizontal="center" vertical="center" textRotation="90" wrapText="1"/>
    </xf>
    <xf numFmtId="0" fontId="10" fillId="33" borderId="63" xfId="0" applyFont="1" applyFill="1" applyBorder="1" applyAlignment="1">
      <alignment horizontal="center" vertical="center" textRotation="90" wrapText="1"/>
    </xf>
    <xf numFmtId="0" fontId="10" fillId="33" borderId="50" xfId="0" applyFont="1" applyFill="1" applyBorder="1" applyAlignment="1">
      <alignment horizontal="center" vertical="center" textRotation="90" wrapText="1"/>
    </xf>
    <xf numFmtId="0" fontId="10" fillId="37" borderId="12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10" fillId="37" borderId="26" xfId="0" applyFont="1" applyFill="1" applyBorder="1" applyAlignment="1">
      <alignment horizontal="center" vertical="center" wrapText="1"/>
    </xf>
    <xf numFmtId="0" fontId="13" fillId="33" borderId="71" xfId="0" applyFont="1" applyFill="1" applyBorder="1" applyAlignment="1">
      <alignment horizontal="center" vertical="center" wrapText="1"/>
    </xf>
    <xf numFmtId="0" fontId="13" fillId="33" borderId="69" xfId="0" applyFont="1" applyFill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/>
    </xf>
    <xf numFmtId="0" fontId="10" fillId="33" borderId="59" xfId="0" applyFont="1" applyFill="1" applyBorder="1" applyAlignment="1">
      <alignment horizontal="center" vertical="center" wrapText="1"/>
    </xf>
    <xf numFmtId="0" fontId="10" fillId="33" borderId="61" xfId="0" applyFont="1" applyFill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0" fillId="33" borderId="48" xfId="0" applyFont="1" applyFill="1" applyBorder="1" applyAlignment="1">
      <alignment horizontal="center" vertical="center" wrapText="1"/>
    </xf>
    <xf numFmtId="0" fontId="10" fillId="33" borderId="59" xfId="0" applyFont="1" applyFill="1" applyBorder="1" applyAlignment="1">
      <alignment horizontal="left" vertical="center" wrapText="1"/>
    </xf>
    <xf numFmtId="0" fontId="10" fillId="33" borderId="61" xfId="0" applyFont="1" applyFill="1" applyBorder="1" applyAlignment="1">
      <alignment horizontal="left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72" xfId="0" applyFont="1" applyFill="1" applyBorder="1" applyAlignment="1">
      <alignment horizontal="center" vertical="center" wrapText="1"/>
    </xf>
    <xf numFmtId="0" fontId="10" fillId="33" borderId="85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left" vertical="center"/>
    </xf>
    <xf numFmtId="0" fontId="13" fillId="33" borderId="55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72" xfId="0" applyFont="1" applyFill="1" applyBorder="1" applyAlignment="1">
      <alignment horizontal="center" vertical="center" wrapText="1"/>
    </xf>
    <xf numFmtId="0" fontId="13" fillId="33" borderId="86" xfId="0" applyFont="1" applyFill="1" applyBorder="1" applyAlignment="1">
      <alignment horizontal="center" vertical="center" wrapText="1"/>
    </xf>
    <xf numFmtId="0" fontId="13" fillId="33" borderId="80" xfId="0" applyFont="1" applyFill="1" applyBorder="1" applyAlignment="1">
      <alignment horizontal="center" vertical="center" wrapText="1"/>
    </xf>
    <xf numFmtId="0" fontId="13" fillId="33" borderId="87" xfId="0" applyFont="1" applyFill="1" applyBorder="1" applyAlignment="1">
      <alignment horizontal="center" vertical="center" wrapText="1"/>
    </xf>
    <xf numFmtId="0" fontId="13" fillId="33" borderId="82" xfId="0" applyFont="1" applyFill="1" applyBorder="1" applyAlignment="1">
      <alignment horizontal="center" vertical="center" wrapText="1"/>
    </xf>
    <xf numFmtId="0" fontId="13" fillId="33" borderId="75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38" xfId="0" applyFont="1" applyFill="1" applyBorder="1" applyAlignment="1">
      <alignment horizontal="center" vertical="center" wrapText="1"/>
    </xf>
    <xf numFmtId="0" fontId="13" fillId="33" borderId="56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63" xfId="0" applyFont="1" applyFill="1" applyBorder="1" applyAlignment="1">
      <alignment horizontal="center" vertical="center" wrapText="1"/>
    </xf>
    <xf numFmtId="0" fontId="13" fillId="33" borderId="50" xfId="0" applyFont="1" applyFill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3" fillId="37" borderId="12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26" xfId="0" applyFont="1" applyFill="1" applyBorder="1" applyAlignment="1">
      <alignment horizontal="center" vertical="center" wrapText="1"/>
    </xf>
    <xf numFmtId="0" fontId="13" fillId="33" borderId="85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 wrapText="1"/>
    </xf>
    <xf numFmtId="0" fontId="13" fillId="33" borderId="35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39" xfId="0" applyFont="1" applyFill="1" applyBorder="1" applyAlignment="1">
      <alignment horizontal="center" vertical="center" wrapText="1"/>
    </xf>
    <xf numFmtId="0" fontId="13" fillId="34" borderId="68" xfId="0" applyFont="1" applyFill="1" applyBorder="1" applyAlignment="1">
      <alignment horizontal="center" vertical="center" textRotation="90" wrapText="1"/>
    </xf>
    <xf numFmtId="0" fontId="15" fillId="34" borderId="63" xfId="0" applyFont="1" applyFill="1" applyBorder="1" applyAlignment="1">
      <alignment horizontal="center" vertical="center" textRotation="90" wrapText="1"/>
    </xf>
    <xf numFmtId="0" fontId="15" fillId="34" borderId="50" xfId="0" applyFont="1" applyFill="1" applyBorder="1" applyAlignment="1">
      <alignment horizontal="center" vertical="center" textRotation="90" wrapText="1"/>
    </xf>
    <xf numFmtId="0" fontId="13" fillId="33" borderId="68" xfId="0" applyFont="1" applyFill="1" applyBorder="1" applyAlignment="1">
      <alignment horizontal="center" vertical="center" textRotation="90" wrapText="1"/>
    </xf>
    <xf numFmtId="0" fontId="13" fillId="33" borderId="63" xfId="0" applyFont="1" applyFill="1" applyBorder="1" applyAlignment="1">
      <alignment horizontal="center" vertical="center" textRotation="90" wrapText="1"/>
    </xf>
    <xf numFmtId="0" fontId="13" fillId="33" borderId="50" xfId="0" applyFont="1" applyFill="1" applyBorder="1" applyAlignment="1">
      <alignment horizontal="center" vertical="center" textRotation="90" wrapText="1"/>
    </xf>
    <xf numFmtId="0" fontId="13" fillId="33" borderId="83" xfId="0" applyFont="1" applyFill="1" applyBorder="1" applyAlignment="1">
      <alignment horizontal="center" vertical="center" wrapText="1"/>
    </xf>
    <xf numFmtId="0" fontId="14" fillId="35" borderId="62" xfId="0" applyFont="1" applyFill="1" applyBorder="1" applyAlignment="1">
      <alignment vertical="center" wrapText="1"/>
    </xf>
    <xf numFmtId="0" fontId="14" fillId="35" borderId="74" xfId="0" applyFont="1" applyFill="1" applyBorder="1" applyAlignment="1">
      <alignment vertical="center" wrapText="1"/>
    </xf>
    <xf numFmtId="0" fontId="14" fillId="0" borderId="58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3" fillId="37" borderId="83" xfId="0" applyFont="1" applyFill="1" applyBorder="1" applyAlignment="1">
      <alignment horizontal="center" vertical="center" wrapText="1"/>
    </xf>
    <xf numFmtId="0" fontId="13" fillId="37" borderId="87" xfId="0" applyFont="1" applyFill="1" applyBorder="1" applyAlignment="1">
      <alignment horizontal="center" vertical="center" wrapText="1"/>
    </xf>
    <xf numFmtId="0" fontId="13" fillId="37" borderId="62" xfId="0" applyFont="1" applyFill="1" applyBorder="1" applyAlignment="1">
      <alignment horizontal="center" vertical="center"/>
    </xf>
    <xf numFmtId="0" fontId="13" fillId="37" borderId="74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vertical="center" wrapText="1"/>
    </xf>
    <xf numFmtId="0" fontId="14" fillId="0" borderId="74" xfId="0" applyFont="1" applyFill="1" applyBorder="1" applyAlignment="1">
      <alignment vertical="center" wrapText="1"/>
    </xf>
    <xf numFmtId="0" fontId="13" fillId="37" borderId="40" xfId="0" applyFont="1" applyFill="1" applyBorder="1" applyAlignment="1">
      <alignment horizontal="center" vertical="center" wrapText="1"/>
    </xf>
    <xf numFmtId="0" fontId="13" fillId="37" borderId="38" xfId="0" applyFont="1" applyFill="1" applyBorder="1" applyAlignment="1">
      <alignment horizontal="center" vertical="center" wrapText="1"/>
    </xf>
    <xf numFmtId="0" fontId="14" fillId="37" borderId="40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37" borderId="18" xfId="0" applyFont="1" applyFill="1" applyBorder="1" applyAlignment="1">
      <alignment horizontal="center" vertical="center" wrapText="1"/>
    </xf>
    <xf numFmtId="0" fontId="14" fillId="37" borderId="37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85" xfId="0" applyFont="1" applyBorder="1" applyAlignment="1">
      <alignment horizontal="center" vertical="center" wrapText="1"/>
    </xf>
    <xf numFmtId="0" fontId="14" fillId="37" borderId="3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37" borderId="82" xfId="0" applyFont="1" applyFill="1" applyBorder="1" applyAlignment="1">
      <alignment horizontal="center" vertical="center" wrapText="1"/>
    </xf>
    <xf numFmtId="0" fontId="14" fillId="37" borderId="86" xfId="0" applyFont="1" applyFill="1" applyBorder="1" applyAlignment="1">
      <alignment horizontal="center" vertical="center" wrapText="1"/>
    </xf>
    <xf numFmtId="0" fontId="14" fillId="35" borderId="56" xfId="0" applyFont="1" applyFill="1" applyBorder="1" applyAlignment="1">
      <alignment horizontal="center" vertical="center" wrapText="1"/>
    </xf>
    <xf numFmtId="0" fontId="14" fillId="35" borderId="79" xfId="0" applyFont="1" applyFill="1" applyBorder="1" applyAlignment="1">
      <alignment horizontal="center" vertical="center" wrapText="1"/>
    </xf>
    <xf numFmtId="0" fontId="14" fillId="35" borderId="57" xfId="0" applyFont="1" applyFill="1" applyBorder="1" applyAlignment="1">
      <alignment horizontal="center" vertical="center" wrapText="1"/>
    </xf>
    <xf numFmtId="0" fontId="14" fillId="35" borderId="78" xfId="0" applyFont="1" applyFill="1" applyBorder="1" applyAlignment="1">
      <alignment horizontal="center" vertical="center" wrapText="1"/>
    </xf>
    <xf numFmtId="0" fontId="14" fillId="35" borderId="58" xfId="0" applyFont="1" applyFill="1" applyBorder="1" applyAlignment="1">
      <alignment horizontal="center" vertical="center" wrapText="1"/>
    </xf>
    <xf numFmtId="0" fontId="14" fillId="35" borderId="70" xfId="0" applyFont="1" applyFill="1" applyBorder="1" applyAlignment="1">
      <alignment horizontal="center" vertical="center" wrapText="1"/>
    </xf>
    <xf numFmtId="0" fontId="13" fillId="35" borderId="56" xfId="0" applyFont="1" applyFill="1" applyBorder="1" applyAlignment="1">
      <alignment horizontal="center" vertical="center" wrapText="1"/>
    </xf>
    <xf numFmtId="0" fontId="13" fillId="35" borderId="79" xfId="0" applyFont="1" applyFill="1" applyBorder="1" applyAlignment="1">
      <alignment horizontal="center" vertical="center" wrapText="1"/>
    </xf>
    <xf numFmtId="0" fontId="13" fillId="35" borderId="49" xfId="0" applyFont="1" applyFill="1" applyBorder="1" applyAlignment="1">
      <alignment horizontal="center" vertical="center" wrapText="1"/>
    </xf>
    <xf numFmtId="0" fontId="13" fillId="35" borderId="51" xfId="0" applyFont="1" applyFill="1" applyBorder="1" applyAlignment="1">
      <alignment horizontal="center" vertical="center" wrapText="1"/>
    </xf>
    <xf numFmtId="0" fontId="14" fillId="37" borderId="76" xfId="0" applyFont="1" applyFill="1" applyBorder="1" applyAlignment="1">
      <alignment horizontal="center" vertical="center" wrapText="1"/>
    </xf>
    <xf numFmtId="0" fontId="14" fillId="37" borderId="8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33" borderId="82" xfId="0" applyFont="1" applyFill="1" applyBorder="1" applyAlignment="1">
      <alignment horizontal="center" vertical="center" wrapText="1"/>
    </xf>
    <xf numFmtId="0" fontId="3" fillId="33" borderId="75" xfId="0" applyFont="1" applyFill="1" applyBorder="1" applyAlignment="1">
      <alignment horizontal="center" vertical="center" wrapText="1"/>
    </xf>
    <xf numFmtId="0" fontId="3" fillId="33" borderId="83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33" borderId="59" xfId="0" applyFont="1" applyFill="1" applyBorder="1" applyAlignment="1">
      <alignment horizontal="left" vertical="center" wrapText="1"/>
    </xf>
    <xf numFmtId="0" fontId="3" fillId="33" borderId="61" xfId="0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 wrapText="1"/>
    </xf>
    <xf numFmtId="0" fontId="3" fillId="33" borderId="86" xfId="0" applyFont="1" applyFill="1" applyBorder="1" applyAlignment="1">
      <alignment horizontal="center" vertical="center" wrapText="1"/>
    </xf>
    <xf numFmtId="0" fontId="3" fillId="33" borderId="80" xfId="0" applyFont="1" applyFill="1" applyBorder="1" applyAlignment="1">
      <alignment horizontal="center" vertical="center" wrapText="1"/>
    </xf>
    <xf numFmtId="0" fontId="3" fillId="33" borderId="87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textRotation="90" wrapText="1"/>
    </xf>
    <xf numFmtId="0" fontId="3" fillId="33" borderId="63" xfId="0" applyFont="1" applyFill="1" applyBorder="1" applyAlignment="1">
      <alignment horizontal="center" vertical="center" textRotation="90" wrapText="1"/>
    </xf>
    <xf numFmtId="0" fontId="3" fillId="33" borderId="50" xfId="0" applyFont="1" applyFill="1" applyBorder="1" applyAlignment="1">
      <alignment horizontal="center" vertical="center" textRotation="90" wrapText="1"/>
    </xf>
    <xf numFmtId="0" fontId="3" fillId="33" borderId="50" xfId="0" applyFont="1" applyFill="1" applyBorder="1" applyAlignment="1">
      <alignment horizontal="center" vertical="center" wrapText="1"/>
    </xf>
    <xf numFmtId="0" fontId="5" fillId="33" borderId="85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1" fillId="0" borderId="84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76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4" borderId="68" xfId="0" applyFont="1" applyFill="1" applyBorder="1" applyAlignment="1">
      <alignment horizontal="center" vertical="center" textRotation="90" wrapText="1"/>
    </xf>
    <xf numFmtId="0" fontId="9" fillId="34" borderId="63" xfId="0" applyFont="1" applyFill="1" applyBorder="1" applyAlignment="1">
      <alignment horizontal="center" vertical="center" textRotation="90" wrapText="1"/>
    </xf>
    <xf numFmtId="0" fontId="9" fillId="34" borderId="50" xfId="0" applyFont="1" applyFill="1" applyBorder="1" applyAlignment="1">
      <alignment horizontal="center" vertical="center" textRotation="90" wrapText="1"/>
    </xf>
    <xf numFmtId="0" fontId="5" fillId="33" borderId="59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5" fillId="34" borderId="59" xfId="0" applyFont="1" applyFill="1" applyBorder="1" applyAlignment="1">
      <alignment horizontal="center" vertical="center" wrapText="1"/>
    </xf>
    <xf numFmtId="0" fontId="5" fillId="34" borderId="61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0" fontId="3" fillId="34" borderId="61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8" fillId="33" borderId="59" xfId="0" applyFont="1" applyFill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8" fillId="34" borderId="59" xfId="0" applyFont="1" applyFill="1" applyBorder="1" applyAlignment="1">
      <alignment horizontal="center" vertical="center" wrapText="1"/>
    </xf>
    <xf numFmtId="0" fontId="4" fillId="34" borderId="61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/>
    </xf>
    <xf numFmtId="0" fontId="8" fillId="33" borderId="61" xfId="0" applyFont="1" applyFill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8" fillId="33" borderId="55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86" xfId="0" applyFont="1" applyFill="1" applyBorder="1" applyAlignment="1">
      <alignment horizontal="center" vertical="center" wrapText="1"/>
    </xf>
    <xf numFmtId="0" fontId="8" fillId="33" borderId="87" xfId="0" applyFont="1" applyFill="1" applyBorder="1" applyAlignment="1">
      <alignment horizontal="center" vertical="center" wrapText="1"/>
    </xf>
    <xf numFmtId="0" fontId="3" fillId="33" borderId="8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5" fillId="33" borderId="68" xfId="0" applyFont="1" applyFill="1" applyBorder="1" applyAlignment="1">
      <alignment horizontal="center" vertical="center" wrapText="1"/>
    </xf>
    <xf numFmtId="0" fontId="5" fillId="33" borderId="63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4" borderId="63" xfId="0" applyFont="1" applyFill="1" applyBorder="1" applyAlignment="1">
      <alignment horizontal="center" vertical="center" textRotation="90" wrapText="1"/>
    </xf>
    <xf numFmtId="0" fontId="3" fillId="34" borderId="50" xfId="0" applyFont="1" applyFill="1" applyBorder="1" applyAlignment="1">
      <alignment horizontal="center" vertical="center" textRotation="90" wrapText="1"/>
    </xf>
    <xf numFmtId="0" fontId="13" fillId="35" borderId="58" xfId="0" applyFont="1" applyFill="1" applyBorder="1" applyAlignment="1">
      <alignment horizontal="center" vertical="center" wrapText="1"/>
    </xf>
    <xf numFmtId="0" fontId="13" fillId="35" borderId="70" xfId="0" applyFont="1" applyFill="1" applyBorder="1" applyAlignment="1">
      <alignment horizontal="center" vertical="center" wrapText="1"/>
    </xf>
    <xf numFmtId="0" fontId="14" fillId="35" borderId="76" xfId="0" applyFont="1" applyFill="1" applyBorder="1" applyAlignment="1">
      <alignment horizontal="center" vertical="center" wrapText="1"/>
    </xf>
    <xf numFmtId="0" fontId="14" fillId="35" borderId="81" xfId="0" applyFont="1" applyFill="1" applyBorder="1" applyAlignment="1">
      <alignment horizontal="center" vertical="center" wrapText="1"/>
    </xf>
    <xf numFmtId="0" fontId="13" fillId="33" borderId="42" xfId="0" applyFont="1" applyFill="1" applyBorder="1" applyAlignment="1">
      <alignment horizontal="center" vertical="center"/>
    </xf>
    <xf numFmtId="0" fontId="13" fillId="33" borderId="59" xfId="0" applyFont="1" applyFill="1" applyBorder="1" applyAlignment="1">
      <alignment horizontal="left" vertical="center" wrapText="1"/>
    </xf>
    <xf numFmtId="0" fontId="13" fillId="33" borderId="61" xfId="0" applyFont="1" applyFill="1" applyBorder="1" applyAlignment="1">
      <alignment horizontal="left" vertical="center" wrapText="1"/>
    </xf>
    <xf numFmtId="0" fontId="14" fillId="0" borderId="76" xfId="0" applyFont="1" applyFill="1" applyBorder="1" applyAlignment="1">
      <alignment horizontal="center" vertical="center" wrapText="1"/>
    </xf>
    <xf numFmtId="0" fontId="14" fillId="0" borderId="81" xfId="0" applyFont="1" applyFill="1" applyBorder="1" applyAlignment="1">
      <alignment horizontal="center" vertical="center" wrapText="1"/>
    </xf>
    <xf numFmtId="0" fontId="10" fillId="33" borderId="71" xfId="0" applyFont="1" applyFill="1" applyBorder="1" applyAlignment="1">
      <alignment horizontal="center" vertical="center" wrapText="1"/>
    </xf>
    <xf numFmtId="0" fontId="10" fillId="33" borderId="69" xfId="0" applyFont="1" applyFill="1" applyBorder="1" applyAlignment="1">
      <alignment horizontal="center" vertical="center" wrapText="1"/>
    </xf>
    <xf numFmtId="0" fontId="10" fillId="37" borderId="59" xfId="0" applyFont="1" applyFill="1" applyBorder="1" applyAlignment="1">
      <alignment horizontal="center" vertical="center" wrapText="1"/>
    </xf>
    <xf numFmtId="0" fontId="10" fillId="34" borderId="61" xfId="0" applyFont="1" applyFill="1" applyBorder="1" applyAlignment="1">
      <alignment horizontal="center" vertical="center" wrapText="1"/>
    </xf>
    <xf numFmtId="0" fontId="10" fillId="37" borderId="4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K78"/>
  <sheetViews>
    <sheetView tabSelected="1" zoomScale="70" zoomScaleNormal="70" zoomScalePageLayoutView="0" workbookViewId="0" topLeftCell="A13">
      <selection activeCell="B8" sqref="B8"/>
    </sheetView>
  </sheetViews>
  <sheetFormatPr defaultColWidth="9.00390625" defaultRowHeight="12.75"/>
  <cols>
    <col min="1" max="1" width="6.875" style="230" customWidth="1"/>
    <col min="2" max="2" width="40.875" style="1" customWidth="1"/>
    <col min="3" max="3" width="6.875" style="1" customWidth="1"/>
    <col min="4" max="5" width="4.00390625" style="1" customWidth="1"/>
    <col min="6" max="6" width="6.625" style="1" customWidth="1"/>
    <col min="7" max="7" width="4.75390625" style="1" customWidth="1"/>
    <col min="8" max="8" width="6.875" style="1" customWidth="1"/>
    <col min="9" max="9" width="7.00390625" style="1" customWidth="1"/>
    <col min="10" max="10" width="6.00390625" style="1" customWidth="1"/>
    <col min="11" max="11" width="5.00390625" style="1" customWidth="1"/>
    <col min="12" max="12" width="8.125" style="1" customWidth="1"/>
    <col min="13" max="13" width="5.875" style="1" customWidth="1"/>
    <col min="14" max="14" width="8.875" style="1" customWidth="1"/>
    <col min="15" max="15" width="6.125" style="1" customWidth="1"/>
    <col min="16" max="16" width="7.25390625" style="1" customWidth="1"/>
    <col min="17" max="17" width="5.75390625" style="1" customWidth="1"/>
    <col min="18" max="18" width="4.75390625" style="1" customWidth="1"/>
    <col min="19" max="19" width="5.125" style="1" customWidth="1"/>
    <col min="20" max="20" width="4.125" style="1" bestFit="1" customWidth="1"/>
    <col min="21" max="22" width="6.00390625" style="1" customWidth="1"/>
    <col min="23" max="23" width="6.75390625" style="1" customWidth="1"/>
    <col min="24" max="24" width="5.00390625" style="1" customWidth="1"/>
    <col min="25" max="25" width="5.375" style="1" customWidth="1"/>
    <col min="26" max="26" width="4.00390625" style="1" customWidth="1"/>
    <col min="27" max="27" width="5.125" style="1" customWidth="1"/>
    <col min="28" max="28" width="3.375" style="1" bestFit="1" customWidth="1"/>
    <col min="29" max="29" width="5.125" style="1" customWidth="1"/>
    <col min="30" max="30" width="3.875" style="1" customWidth="1"/>
    <col min="31" max="31" width="5.00390625" style="1" customWidth="1"/>
    <col min="32" max="32" width="3.875" style="1" customWidth="1"/>
    <col min="33" max="33" width="7.625" style="1" customWidth="1"/>
    <col min="34" max="34" width="6.375" style="1" customWidth="1"/>
    <col min="35" max="35" width="36.00390625" style="1" customWidth="1"/>
    <col min="36" max="16384" width="9.125" style="1" customWidth="1"/>
  </cols>
  <sheetData>
    <row r="1" spans="1:35" ht="36.75" customHeight="1" thickBot="1">
      <c r="A1" s="570" t="s">
        <v>251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  <c r="Z1" s="570"/>
      <c r="AA1" s="570"/>
      <c r="AB1" s="570"/>
      <c r="AC1" s="570"/>
      <c r="AD1" s="570"/>
      <c r="AE1" s="570"/>
      <c r="AF1" s="570"/>
      <c r="AG1" s="570"/>
      <c r="AH1" s="570"/>
      <c r="AI1" s="134"/>
    </row>
    <row r="2" spans="1:35" ht="43.5" customHeight="1" thickBot="1">
      <c r="A2" s="577" t="s">
        <v>219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578"/>
      <c r="Z2" s="578"/>
      <c r="AA2" s="578"/>
      <c r="AB2" s="578"/>
      <c r="AC2" s="578"/>
      <c r="AD2" s="578"/>
      <c r="AE2" s="578"/>
      <c r="AF2" s="578"/>
      <c r="AG2" s="578"/>
      <c r="AH2" s="578"/>
      <c r="AI2" s="135"/>
    </row>
    <row r="3" spans="1:35" ht="14.25" customHeight="1" thickBot="1">
      <c r="A3" s="563" t="s">
        <v>23</v>
      </c>
      <c r="B3" s="582" t="s">
        <v>24</v>
      </c>
      <c r="C3" s="547" t="s">
        <v>7</v>
      </c>
      <c r="D3" s="548"/>
      <c r="E3" s="548"/>
      <c r="F3" s="548"/>
      <c r="G3" s="548"/>
      <c r="H3" s="548"/>
      <c r="I3" s="548"/>
      <c r="J3" s="548"/>
      <c r="K3" s="548"/>
      <c r="L3" s="574"/>
      <c r="M3" s="540" t="s">
        <v>10</v>
      </c>
      <c r="N3" s="558"/>
      <c r="O3" s="555" t="s">
        <v>49</v>
      </c>
      <c r="P3" s="560" t="s">
        <v>48</v>
      </c>
      <c r="Q3" s="547" t="s">
        <v>1</v>
      </c>
      <c r="R3" s="548"/>
      <c r="S3" s="548"/>
      <c r="T3" s="548"/>
      <c r="U3" s="548"/>
      <c r="V3" s="549"/>
      <c r="W3" s="547" t="s">
        <v>0</v>
      </c>
      <c r="X3" s="548"/>
      <c r="Y3" s="548"/>
      <c r="Z3" s="548"/>
      <c r="AA3" s="548"/>
      <c r="AB3" s="549"/>
      <c r="AC3" s="547" t="s">
        <v>31</v>
      </c>
      <c r="AD3" s="548"/>
      <c r="AE3" s="548"/>
      <c r="AF3" s="548"/>
      <c r="AG3" s="548"/>
      <c r="AH3" s="549"/>
      <c r="AI3" s="540" t="s">
        <v>30</v>
      </c>
    </row>
    <row r="4" spans="1:35" ht="12.75" customHeight="1" thickBot="1">
      <c r="A4" s="564"/>
      <c r="B4" s="583"/>
      <c r="C4" s="571" t="s">
        <v>35</v>
      </c>
      <c r="D4" s="572"/>
      <c r="E4" s="572"/>
      <c r="F4" s="572"/>
      <c r="G4" s="572"/>
      <c r="H4" s="576"/>
      <c r="I4" s="571" t="s">
        <v>34</v>
      </c>
      <c r="J4" s="572"/>
      <c r="K4" s="572"/>
      <c r="L4" s="573"/>
      <c r="M4" s="541"/>
      <c r="N4" s="559"/>
      <c r="O4" s="556"/>
      <c r="P4" s="561"/>
      <c r="Q4" s="579"/>
      <c r="R4" s="580"/>
      <c r="S4" s="580"/>
      <c r="T4" s="580"/>
      <c r="U4" s="580"/>
      <c r="V4" s="581"/>
      <c r="W4" s="550"/>
      <c r="X4" s="551"/>
      <c r="Y4" s="551"/>
      <c r="Z4" s="551"/>
      <c r="AA4" s="551"/>
      <c r="AB4" s="552"/>
      <c r="AC4" s="550"/>
      <c r="AD4" s="551"/>
      <c r="AE4" s="551"/>
      <c r="AF4" s="551"/>
      <c r="AG4" s="551"/>
      <c r="AH4" s="552"/>
      <c r="AI4" s="541"/>
    </row>
    <row r="5" spans="1:35" ht="12.75" customHeight="1" thickBot="1">
      <c r="A5" s="564"/>
      <c r="B5" s="583"/>
      <c r="C5" s="571" t="s">
        <v>4</v>
      </c>
      <c r="D5" s="572"/>
      <c r="E5" s="573"/>
      <c r="F5" s="571" t="s">
        <v>5</v>
      </c>
      <c r="G5" s="572"/>
      <c r="H5" s="576"/>
      <c r="I5" s="553" t="s">
        <v>36</v>
      </c>
      <c r="J5" s="553" t="s">
        <v>14</v>
      </c>
      <c r="K5" s="553" t="s">
        <v>15</v>
      </c>
      <c r="L5" s="553" t="s">
        <v>41</v>
      </c>
      <c r="M5" s="544" t="s">
        <v>13</v>
      </c>
      <c r="N5" s="545"/>
      <c r="O5" s="556"/>
      <c r="P5" s="561"/>
      <c r="Q5" s="550"/>
      <c r="R5" s="551"/>
      <c r="S5" s="551"/>
      <c r="T5" s="551"/>
      <c r="U5" s="551"/>
      <c r="V5" s="552"/>
      <c r="W5" s="544" t="s">
        <v>29</v>
      </c>
      <c r="X5" s="545"/>
      <c r="Y5" s="545"/>
      <c r="Z5" s="545"/>
      <c r="AA5" s="545"/>
      <c r="AB5" s="546"/>
      <c r="AC5" s="544" t="s">
        <v>29</v>
      </c>
      <c r="AD5" s="545"/>
      <c r="AE5" s="545"/>
      <c r="AF5" s="545"/>
      <c r="AG5" s="545"/>
      <c r="AH5" s="546"/>
      <c r="AI5" s="542"/>
    </row>
    <row r="6" spans="1:35" ht="29.25" thickBot="1">
      <c r="A6" s="565"/>
      <c r="B6" s="584"/>
      <c r="C6" s="138" t="s">
        <v>36</v>
      </c>
      <c r="D6" s="139" t="s">
        <v>14</v>
      </c>
      <c r="E6" s="139" t="s">
        <v>15</v>
      </c>
      <c r="F6" s="140" t="s">
        <v>36</v>
      </c>
      <c r="G6" s="141" t="s">
        <v>14</v>
      </c>
      <c r="H6" s="139" t="s">
        <v>15</v>
      </c>
      <c r="I6" s="554"/>
      <c r="J6" s="554"/>
      <c r="K6" s="554"/>
      <c r="L6" s="575"/>
      <c r="M6" s="138" t="s">
        <v>4</v>
      </c>
      <c r="N6" s="142" t="s">
        <v>5</v>
      </c>
      <c r="O6" s="557"/>
      <c r="P6" s="562"/>
      <c r="Q6" s="140" t="s">
        <v>2</v>
      </c>
      <c r="R6" s="143" t="s">
        <v>3</v>
      </c>
      <c r="S6" s="143" t="s">
        <v>11</v>
      </c>
      <c r="T6" s="143" t="s">
        <v>14</v>
      </c>
      <c r="U6" s="143" t="s">
        <v>27</v>
      </c>
      <c r="V6" s="144" t="s">
        <v>15</v>
      </c>
      <c r="W6" s="138" t="s">
        <v>2</v>
      </c>
      <c r="X6" s="141" t="s">
        <v>3</v>
      </c>
      <c r="Y6" s="141" t="s">
        <v>11</v>
      </c>
      <c r="Z6" s="141" t="s">
        <v>14</v>
      </c>
      <c r="AA6" s="141" t="s">
        <v>27</v>
      </c>
      <c r="AB6" s="139" t="s">
        <v>15</v>
      </c>
      <c r="AC6" s="138" t="s">
        <v>2</v>
      </c>
      <c r="AD6" s="141" t="s">
        <v>3</v>
      </c>
      <c r="AE6" s="141" t="s">
        <v>11</v>
      </c>
      <c r="AF6" s="141" t="s">
        <v>14</v>
      </c>
      <c r="AG6" s="141" t="s">
        <v>27</v>
      </c>
      <c r="AH6" s="139" t="s">
        <v>15</v>
      </c>
      <c r="AI6" s="543"/>
    </row>
    <row r="7" spans="1:35" ht="32.25" thickBot="1">
      <c r="A7" s="247"/>
      <c r="B7" s="248" t="s">
        <v>52</v>
      </c>
      <c r="C7" s="249"/>
      <c r="D7" s="250"/>
      <c r="E7" s="250"/>
      <c r="F7" s="251"/>
      <c r="G7" s="252"/>
      <c r="H7" s="253"/>
      <c r="I7" s="254"/>
      <c r="J7" s="255"/>
      <c r="K7" s="256"/>
      <c r="L7" s="257"/>
      <c r="M7" s="258"/>
      <c r="N7" s="250"/>
      <c r="O7" s="259"/>
      <c r="P7" s="260"/>
      <c r="Q7" s="251"/>
      <c r="R7" s="261"/>
      <c r="S7" s="261"/>
      <c r="T7" s="261"/>
      <c r="U7" s="261"/>
      <c r="V7" s="262"/>
      <c r="W7" s="249"/>
      <c r="X7" s="263"/>
      <c r="Y7" s="263"/>
      <c r="Z7" s="263"/>
      <c r="AA7" s="263"/>
      <c r="AB7" s="253"/>
      <c r="AC7" s="249"/>
      <c r="AD7" s="250"/>
      <c r="AE7" s="250"/>
      <c r="AF7" s="250"/>
      <c r="AG7" s="263"/>
      <c r="AH7" s="253"/>
      <c r="AI7" s="251"/>
    </row>
    <row r="8" spans="1:35" ht="31.5">
      <c r="A8" s="264">
        <v>1</v>
      </c>
      <c r="B8" s="265" t="s">
        <v>106</v>
      </c>
      <c r="C8" s="266">
        <v>3.5</v>
      </c>
      <c r="D8" s="267"/>
      <c r="E8" s="268"/>
      <c r="F8" s="266">
        <v>4</v>
      </c>
      <c r="G8" s="269"/>
      <c r="H8" s="270"/>
      <c r="I8" s="271">
        <f aca="true" t="shared" si="0" ref="I8:K9">C8+F8</f>
        <v>7.5</v>
      </c>
      <c r="J8" s="272">
        <f t="shared" si="0"/>
        <v>0</v>
      </c>
      <c r="K8" s="273">
        <f t="shared" si="0"/>
        <v>0</v>
      </c>
      <c r="L8" s="274">
        <f aca="true" t="shared" si="1" ref="L8:L32">SUM(I8:K8)</f>
        <v>7.5</v>
      </c>
      <c r="M8" s="275"/>
      <c r="N8" s="276" t="s">
        <v>149</v>
      </c>
      <c r="O8" s="277">
        <f>SUM(Q8:T8)</f>
        <v>120</v>
      </c>
      <c r="P8" s="278">
        <f>SUM(Q8:V8)</f>
        <v>190</v>
      </c>
      <c r="Q8" s="271">
        <f aca="true" t="shared" si="2" ref="Q8:V9">W8+AC8</f>
        <v>30</v>
      </c>
      <c r="R8" s="272">
        <f t="shared" si="2"/>
        <v>0</v>
      </c>
      <c r="S8" s="272">
        <f t="shared" si="2"/>
        <v>90</v>
      </c>
      <c r="T8" s="272">
        <f t="shared" si="2"/>
        <v>0</v>
      </c>
      <c r="U8" s="272">
        <f t="shared" si="2"/>
        <v>70</v>
      </c>
      <c r="V8" s="273">
        <f t="shared" si="2"/>
        <v>0</v>
      </c>
      <c r="W8" s="266">
        <v>15</v>
      </c>
      <c r="X8" s="267"/>
      <c r="Y8" s="267">
        <v>45</v>
      </c>
      <c r="Z8" s="267"/>
      <c r="AA8" s="279">
        <v>30</v>
      </c>
      <c r="AB8" s="270"/>
      <c r="AC8" s="266">
        <v>15</v>
      </c>
      <c r="AD8" s="268"/>
      <c r="AE8" s="268">
        <v>45</v>
      </c>
      <c r="AF8" s="268"/>
      <c r="AG8" s="280">
        <v>40</v>
      </c>
      <c r="AH8" s="270"/>
      <c r="AI8" s="281" t="s">
        <v>140</v>
      </c>
    </row>
    <row r="9" spans="1:35" ht="15.75">
      <c r="A9" s="282">
        <v>2</v>
      </c>
      <c r="B9" s="283" t="s">
        <v>60</v>
      </c>
      <c r="C9" s="284"/>
      <c r="D9" s="285"/>
      <c r="E9" s="286"/>
      <c r="F9" s="287">
        <v>2.5</v>
      </c>
      <c r="G9" s="288"/>
      <c r="H9" s="289"/>
      <c r="I9" s="290">
        <f t="shared" si="0"/>
        <v>2.5</v>
      </c>
      <c r="J9" s="291">
        <f t="shared" si="0"/>
        <v>0</v>
      </c>
      <c r="K9" s="292">
        <f t="shared" si="0"/>
        <v>0</v>
      </c>
      <c r="L9" s="293">
        <f t="shared" si="1"/>
        <v>2.5</v>
      </c>
      <c r="M9" s="294"/>
      <c r="N9" s="295" t="s">
        <v>149</v>
      </c>
      <c r="O9" s="296">
        <f>SUM(Q9:T9)</f>
        <v>40</v>
      </c>
      <c r="P9" s="296">
        <f>SUM(Q9:V9)</f>
        <v>65</v>
      </c>
      <c r="Q9" s="290">
        <f t="shared" si="2"/>
        <v>10</v>
      </c>
      <c r="R9" s="291">
        <f t="shared" si="2"/>
        <v>0</v>
      </c>
      <c r="S9" s="291">
        <f t="shared" si="2"/>
        <v>30</v>
      </c>
      <c r="T9" s="291">
        <f t="shared" si="2"/>
        <v>0</v>
      </c>
      <c r="U9" s="291">
        <f t="shared" si="2"/>
        <v>25</v>
      </c>
      <c r="V9" s="297">
        <f t="shared" si="2"/>
        <v>0</v>
      </c>
      <c r="W9" s="284"/>
      <c r="X9" s="285"/>
      <c r="Y9" s="285"/>
      <c r="Z9" s="298"/>
      <c r="AA9" s="298"/>
      <c r="AB9" s="299"/>
      <c r="AC9" s="287">
        <v>10</v>
      </c>
      <c r="AD9" s="298"/>
      <c r="AE9" s="298">
        <v>30</v>
      </c>
      <c r="AF9" s="298"/>
      <c r="AG9" s="298">
        <v>25</v>
      </c>
      <c r="AH9" s="286"/>
      <c r="AI9" s="300" t="s">
        <v>130</v>
      </c>
    </row>
    <row r="10" spans="1:35" ht="37.5" customHeight="1">
      <c r="A10" s="293">
        <v>3</v>
      </c>
      <c r="B10" s="283" t="s">
        <v>256</v>
      </c>
      <c r="C10" s="287"/>
      <c r="D10" s="298"/>
      <c r="E10" s="301"/>
      <c r="F10" s="287">
        <v>3</v>
      </c>
      <c r="G10" s="302"/>
      <c r="H10" s="299"/>
      <c r="I10" s="303">
        <f aca="true" t="shared" si="3" ref="I10:I32">C10+F10</f>
        <v>3</v>
      </c>
      <c r="J10" s="304">
        <f aca="true" t="shared" si="4" ref="J10:J32">D10+G10</f>
        <v>0</v>
      </c>
      <c r="K10" s="305">
        <f>E10+H10</f>
        <v>0</v>
      </c>
      <c r="L10" s="306">
        <f t="shared" si="1"/>
        <v>3</v>
      </c>
      <c r="M10" s="295"/>
      <c r="N10" s="307" t="s">
        <v>149</v>
      </c>
      <c r="O10" s="296">
        <f aca="true" t="shared" si="5" ref="O10:O32">SUM(Q10:T10)</f>
        <v>50</v>
      </c>
      <c r="P10" s="308">
        <f aca="true" t="shared" si="6" ref="P10:P32">SUM(Q10:V10)</f>
        <v>80</v>
      </c>
      <c r="Q10" s="303">
        <f aca="true" t="shared" si="7" ref="Q10:Q32">W10+AC10</f>
        <v>15</v>
      </c>
      <c r="R10" s="304">
        <f aca="true" t="shared" si="8" ref="R10:R32">X10+AD10</f>
        <v>0</v>
      </c>
      <c r="S10" s="304">
        <f aca="true" t="shared" si="9" ref="S10:S32">Y10+AE10</f>
        <v>35</v>
      </c>
      <c r="T10" s="304">
        <f aca="true" t="shared" si="10" ref="T10:T32">Z10+AF10</f>
        <v>0</v>
      </c>
      <c r="U10" s="304">
        <f aca="true" t="shared" si="11" ref="U10:U32">AA10+AG10</f>
        <v>30</v>
      </c>
      <c r="V10" s="309">
        <f aca="true" t="shared" si="12" ref="V10:V32">AB10+AH10</f>
        <v>0</v>
      </c>
      <c r="W10" s="287"/>
      <c r="X10" s="298"/>
      <c r="Y10" s="298"/>
      <c r="Z10" s="298"/>
      <c r="AA10" s="298"/>
      <c r="AB10" s="299"/>
      <c r="AC10" s="287">
        <v>15</v>
      </c>
      <c r="AD10" s="298"/>
      <c r="AE10" s="301">
        <v>35</v>
      </c>
      <c r="AF10" s="301"/>
      <c r="AG10" s="298">
        <v>30</v>
      </c>
      <c r="AH10" s="299"/>
      <c r="AI10" s="310" t="s">
        <v>119</v>
      </c>
    </row>
    <row r="11" spans="1:35" ht="15.75">
      <c r="A11" s="282">
        <v>4</v>
      </c>
      <c r="B11" s="283" t="s">
        <v>151</v>
      </c>
      <c r="C11" s="287"/>
      <c r="D11" s="298"/>
      <c r="E11" s="301"/>
      <c r="F11" s="287">
        <v>1</v>
      </c>
      <c r="G11" s="302"/>
      <c r="H11" s="299"/>
      <c r="I11" s="303">
        <f t="shared" si="3"/>
        <v>1</v>
      </c>
      <c r="J11" s="304">
        <f t="shared" si="4"/>
        <v>0</v>
      </c>
      <c r="K11" s="305">
        <f aca="true" t="shared" si="13" ref="K11:K32">E11+H11</f>
        <v>0</v>
      </c>
      <c r="L11" s="306">
        <f t="shared" si="1"/>
        <v>1</v>
      </c>
      <c r="M11" s="295"/>
      <c r="N11" s="307" t="s">
        <v>150</v>
      </c>
      <c r="O11" s="296">
        <f t="shared" si="5"/>
        <v>15</v>
      </c>
      <c r="P11" s="308">
        <f t="shared" si="6"/>
        <v>25</v>
      </c>
      <c r="Q11" s="303">
        <f t="shared" si="7"/>
        <v>5</v>
      </c>
      <c r="R11" s="304">
        <f t="shared" si="8"/>
        <v>0</v>
      </c>
      <c r="S11" s="304">
        <f t="shared" si="9"/>
        <v>10</v>
      </c>
      <c r="T11" s="304">
        <f t="shared" si="10"/>
        <v>0</v>
      </c>
      <c r="U11" s="304">
        <f t="shared" si="11"/>
        <v>10</v>
      </c>
      <c r="V11" s="309">
        <f t="shared" si="12"/>
        <v>0</v>
      </c>
      <c r="W11" s="287"/>
      <c r="X11" s="298"/>
      <c r="Y11" s="298"/>
      <c r="Z11" s="298"/>
      <c r="AA11" s="298"/>
      <c r="AB11" s="299"/>
      <c r="AC11" s="287">
        <v>5</v>
      </c>
      <c r="AD11" s="301"/>
      <c r="AE11" s="301">
        <v>10</v>
      </c>
      <c r="AF11" s="301"/>
      <c r="AG11" s="298">
        <v>10</v>
      </c>
      <c r="AH11" s="301"/>
      <c r="AI11" s="310" t="s">
        <v>119</v>
      </c>
    </row>
    <row r="12" spans="1:35" ht="15.75">
      <c r="A12" s="293">
        <v>5</v>
      </c>
      <c r="B12" s="283" t="s">
        <v>208</v>
      </c>
      <c r="C12" s="287"/>
      <c r="D12" s="298"/>
      <c r="E12" s="301"/>
      <c r="F12" s="287">
        <v>0.5</v>
      </c>
      <c r="G12" s="302"/>
      <c r="H12" s="299"/>
      <c r="I12" s="303">
        <f t="shared" si="3"/>
        <v>0.5</v>
      </c>
      <c r="J12" s="304">
        <f t="shared" si="4"/>
        <v>0</v>
      </c>
      <c r="K12" s="305">
        <f t="shared" si="13"/>
        <v>0</v>
      </c>
      <c r="L12" s="306">
        <f t="shared" si="1"/>
        <v>0.5</v>
      </c>
      <c r="M12" s="295"/>
      <c r="N12" s="307" t="s">
        <v>150</v>
      </c>
      <c r="O12" s="296">
        <f t="shared" si="5"/>
        <v>10</v>
      </c>
      <c r="P12" s="308">
        <f t="shared" si="6"/>
        <v>15</v>
      </c>
      <c r="Q12" s="303">
        <f t="shared" si="7"/>
        <v>2</v>
      </c>
      <c r="R12" s="304">
        <f t="shared" si="8"/>
        <v>0</v>
      </c>
      <c r="S12" s="304">
        <f t="shared" si="9"/>
        <v>8</v>
      </c>
      <c r="T12" s="304">
        <f t="shared" si="10"/>
        <v>0</v>
      </c>
      <c r="U12" s="304">
        <f t="shared" si="11"/>
        <v>5</v>
      </c>
      <c r="V12" s="309">
        <f t="shared" si="12"/>
        <v>0</v>
      </c>
      <c r="W12" s="287"/>
      <c r="X12" s="298"/>
      <c r="Y12" s="298"/>
      <c r="Z12" s="298"/>
      <c r="AA12" s="298"/>
      <c r="AB12" s="299"/>
      <c r="AC12" s="287">
        <v>2</v>
      </c>
      <c r="AD12" s="298"/>
      <c r="AE12" s="301">
        <v>8</v>
      </c>
      <c r="AF12" s="301"/>
      <c r="AG12" s="298">
        <v>5</v>
      </c>
      <c r="AH12" s="301"/>
      <c r="AI12" s="310" t="s">
        <v>131</v>
      </c>
    </row>
    <row r="13" spans="1:35" ht="15.75">
      <c r="A13" s="282">
        <v>6</v>
      </c>
      <c r="B13" s="283" t="s">
        <v>107</v>
      </c>
      <c r="C13" s="287">
        <v>1</v>
      </c>
      <c r="D13" s="298"/>
      <c r="E13" s="301"/>
      <c r="F13" s="287"/>
      <c r="G13" s="302"/>
      <c r="H13" s="299"/>
      <c r="I13" s="303">
        <f t="shared" si="3"/>
        <v>1</v>
      </c>
      <c r="J13" s="304">
        <f t="shared" si="4"/>
        <v>0</v>
      </c>
      <c r="K13" s="305">
        <f t="shared" si="13"/>
        <v>0</v>
      </c>
      <c r="L13" s="306">
        <f t="shared" si="1"/>
        <v>1</v>
      </c>
      <c r="M13" s="307" t="s">
        <v>150</v>
      </c>
      <c r="N13" s="307"/>
      <c r="O13" s="296">
        <f t="shared" si="5"/>
        <v>15</v>
      </c>
      <c r="P13" s="308">
        <f t="shared" si="6"/>
        <v>25</v>
      </c>
      <c r="Q13" s="303">
        <f t="shared" si="7"/>
        <v>5</v>
      </c>
      <c r="R13" s="304">
        <f t="shared" si="8"/>
        <v>0</v>
      </c>
      <c r="S13" s="304">
        <f t="shared" si="9"/>
        <v>10</v>
      </c>
      <c r="T13" s="304">
        <f t="shared" si="10"/>
        <v>0</v>
      </c>
      <c r="U13" s="304">
        <f t="shared" si="11"/>
        <v>10</v>
      </c>
      <c r="V13" s="309">
        <f t="shared" si="12"/>
        <v>0</v>
      </c>
      <c r="W13" s="287">
        <v>5</v>
      </c>
      <c r="X13" s="298"/>
      <c r="Y13" s="298">
        <v>10</v>
      </c>
      <c r="Z13" s="298"/>
      <c r="AA13" s="298">
        <v>10</v>
      </c>
      <c r="AB13" s="299"/>
      <c r="AC13" s="287"/>
      <c r="AD13" s="298"/>
      <c r="AE13" s="301"/>
      <c r="AF13" s="301"/>
      <c r="AG13" s="298"/>
      <c r="AH13" s="301"/>
      <c r="AI13" s="310" t="s">
        <v>120</v>
      </c>
    </row>
    <row r="14" spans="1:35" ht="15.75">
      <c r="A14" s="293">
        <v>7</v>
      </c>
      <c r="B14" s="283" t="s">
        <v>108</v>
      </c>
      <c r="C14" s="311">
        <v>1</v>
      </c>
      <c r="D14" s="298"/>
      <c r="E14" s="301"/>
      <c r="F14" s="287"/>
      <c r="G14" s="302"/>
      <c r="H14" s="301"/>
      <c r="I14" s="303">
        <f t="shared" si="3"/>
        <v>1</v>
      </c>
      <c r="J14" s="304">
        <f t="shared" si="4"/>
        <v>0</v>
      </c>
      <c r="K14" s="305">
        <f t="shared" si="13"/>
        <v>0</v>
      </c>
      <c r="L14" s="306">
        <f t="shared" si="1"/>
        <v>1</v>
      </c>
      <c r="M14" s="307" t="s">
        <v>150</v>
      </c>
      <c r="N14" s="307"/>
      <c r="O14" s="296">
        <f t="shared" si="5"/>
        <v>15</v>
      </c>
      <c r="P14" s="308">
        <f t="shared" si="6"/>
        <v>25</v>
      </c>
      <c r="Q14" s="303">
        <f t="shared" si="7"/>
        <v>0</v>
      </c>
      <c r="R14" s="304">
        <f t="shared" si="8"/>
        <v>0</v>
      </c>
      <c r="S14" s="304">
        <f t="shared" si="9"/>
        <v>15</v>
      </c>
      <c r="T14" s="304">
        <f t="shared" si="10"/>
        <v>0</v>
      </c>
      <c r="U14" s="304">
        <f t="shared" si="11"/>
        <v>10</v>
      </c>
      <c r="V14" s="309">
        <f t="shared" si="12"/>
        <v>0</v>
      </c>
      <c r="W14" s="287"/>
      <c r="X14" s="298"/>
      <c r="Y14" s="298">
        <v>15</v>
      </c>
      <c r="Z14" s="298"/>
      <c r="AA14" s="298">
        <v>10</v>
      </c>
      <c r="AB14" s="299"/>
      <c r="AC14" s="287"/>
      <c r="AD14" s="298"/>
      <c r="AE14" s="301"/>
      <c r="AF14" s="301"/>
      <c r="AG14" s="298"/>
      <c r="AH14" s="301"/>
      <c r="AI14" s="310" t="s">
        <v>121</v>
      </c>
    </row>
    <row r="15" spans="1:35" ht="15.75">
      <c r="A15" s="282">
        <v>8</v>
      </c>
      <c r="B15" s="283" t="s">
        <v>207</v>
      </c>
      <c r="C15" s="311">
        <v>0.5</v>
      </c>
      <c r="D15" s="298"/>
      <c r="E15" s="301"/>
      <c r="F15" s="287"/>
      <c r="G15" s="302"/>
      <c r="H15" s="301"/>
      <c r="I15" s="303">
        <f t="shared" si="3"/>
        <v>0.5</v>
      </c>
      <c r="J15" s="304">
        <f t="shared" si="4"/>
        <v>0</v>
      </c>
      <c r="K15" s="305">
        <f t="shared" si="13"/>
        <v>0</v>
      </c>
      <c r="L15" s="306">
        <f t="shared" si="1"/>
        <v>0.5</v>
      </c>
      <c r="M15" s="307" t="s">
        <v>150</v>
      </c>
      <c r="N15" s="312"/>
      <c r="O15" s="313">
        <f t="shared" si="5"/>
        <v>10</v>
      </c>
      <c r="P15" s="308">
        <f>SUM(Q15:V15)</f>
        <v>15</v>
      </c>
      <c r="Q15" s="303">
        <f aca="true" t="shared" si="14" ref="Q15:V18">W15+AC15</f>
        <v>2</v>
      </c>
      <c r="R15" s="304">
        <f t="shared" si="14"/>
        <v>0</v>
      </c>
      <c r="S15" s="304">
        <f t="shared" si="14"/>
        <v>8</v>
      </c>
      <c r="T15" s="304">
        <f t="shared" si="14"/>
        <v>0</v>
      </c>
      <c r="U15" s="304">
        <f t="shared" si="14"/>
        <v>5</v>
      </c>
      <c r="V15" s="309">
        <f t="shared" si="14"/>
        <v>0</v>
      </c>
      <c r="W15" s="287">
        <v>2</v>
      </c>
      <c r="X15" s="298"/>
      <c r="Y15" s="298">
        <v>8</v>
      </c>
      <c r="Z15" s="298"/>
      <c r="AA15" s="298">
        <v>5</v>
      </c>
      <c r="AB15" s="299"/>
      <c r="AC15" s="287"/>
      <c r="AD15" s="311"/>
      <c r="AE15" s="298"/>
      <c r="AF15" s="298"/>
      <c r="AG15" s="298"/>
      <c r="AH15" s="301"/>
      <c r="AI15" s="310" t="s">
        <v>122</v>
      </c>
    </row>
    <row r="16" spans="1:35" ht="15.75">
      <c r="A16" s="293">
        <v>9</v>
      </c>
      <c r="B16" s="283" t="s">
        <v>109</v>
      </c>
      <c r="C16" s="311">
        <v>0.5</v>
      </c>
      <c r="D16" s="298"/>
      <c r="E16" s="301"/>
      <c r="F16" s="287"/>
      <c r="G16" s="302"/>
      <c r="H16" s="301"/>
      <c r="I16" s="303">
        <f t="shared" si="3"/>
        <v>0.5</v>
      </c>
      <c r="J16" s="304">
        <f t="shared" si="4"/>
        <v>0</v>
      </c>
      <c r="K16" s="305">
        <f t="shared" si="13"/>
        <v>0</v>
      </c>
      <c r="L16" s="306">
        <f t="shared" si="1"/>
        <v>0.5</v>
      </c>
      <c r="M16" s="307" t="s">
        <v>150</v>
      </c>
      <c r="N16" s="312"/>
      <c r="O16" s="313">
        <f t="shared" si="5"/>
        <v>10</v>
      </c>
      <c r="P16" s="308">
        <f>SUM(Q16:V16)</f>
        <v>15</v>
      </c>
      <c r="Q16" s="303">
        <f t="shared" si="14"/>
        <v>2</v>
      </c>
      <c r="R16" s="304">
        <f t="shared" si="14"/>
        <v>0</v>
      </c>
      <c r="S16" s="304">
        <f t="shared" si="14"/>
        <v>8</v>
      </c>
      <c r="T16" s="304">
        <f t="shared" si="14"/>
        <v>0</v>
      </c>
      <c r="U16" s="304">
        <f t="shared" si="14"/>
        <v>5</v>
      </c>
      <c r="V16" s="309">
        <f t="shared" si="14"/>
        <v>0</v>
      </c>
      <c r="W16" s="287">
        <v>2</v>
      </c>
      <c r="X16" s="298"/>
      <c r="Y16" s="298">
        <v>8</v>
      </c>
      <c r="Z16" s="298"/>
      <c r="AA16" s="298">
        <v>5</v>
      </c>
      <c r="AB16" s="299"/>
      <c r="AC16" s="287"/>
      <c r="AD16" s="311"/>
      <c r="AE16" s="298"/>
      <c r="AF16" s="298"/>
      <c r="AG16" s="298"/>
      <c r="AH16" s="301"/>
      <c r="AI16" s="310" t="s">
        <v>202</v>
      </c>
    </row>
    <row r="17" spans="1:35" ht="15.75">
      <c r="A17" s="282">
        <v>10</v>
      </c>
      <c r="B17" s="283" t="s">
        <v>110</v>
      </c>
      <c r="C17" s="311"/>
      <c r="D17" s="298"/>
      <c r="E17" s="301"/>
      <c r="F17" s="287">
        <v>1</v>
      </c>
      <c r="G17" s="302"/>
      <c r="H17" s="301"/>
      <c r="I17" s="303">
        <f t="shared" si="3"/>
        <v>1</v>
      </c>
      <c r="J17" s="304">
        <f t="shared" si="4"/>
        <v>0</v>
      </c>
      <c r="K17" s="305">
        <f t="shared" si="13"/>
        <v>0</v>
      </c>
      <c r="L17" s="306">
        <f t="shared" si="1"/>
        <v>1</v>
      </c>
      <c r="M17" s="295"/>
      <c r="N17" s="307" t="s">
        <v>150</v>
      </c>
      <c r="O17" s="296">
        <f t="shared" si="5"/>
        <v>15</v>
      </c>
      <c r="P17" s="308">
        <f>SUM(Q17:V17)</f>
        <v>25</v>
      </c>
      <c r="Q17" s="303">
        <f t="shared" si="14"/>
        <v>15</v>
      </c>
      <c r="R17" s="304">
        <f t="shared" si="14"/>
        <v>0</v>
      </c>
      <c r="S17" s="304">
        <f t="shared" si="14"/>
        <v>0</v>
      </c>
      <c r="T17" s="304">
        <f t="shared" si="14"/>
        <v>0</v>
      </c>
      <c r="U17" s="304">
        <f t="shared" si="14"/>
        <v>10</v>
      </c>
      <c r="V17" s="309">
        <f t="shared" si="14"/>
        <v>0</v>
      </c>
      <c r="W17" s="287"/>
      <c r="X17" s="298"/>
      <c r="Y17" s="298"/>
      <c r="Z17" s="298"/>
      <c r="AA17" s="298"/>
      <c r="AB17" s="299"/>
      <c r="AC17" s="287">
        <v>15</v>
      </c>
      <c r="AD17" s="311"/>
      <c r="AE17" s="298"/>
      <c r="AF17" s="298"/>
      <c r="AG17" s="298">
        <v>10</v>
      </c>
      <c r="AH17" s="301"/>
      <c r="AI17" s="310" t="s">
        <v>123</v>
      </c>
    </row>
    <row r="18" spans="1:35" ht="15.75">
      <c r="A18" s="293">
        <v>11</v>
      </c>
      <c r="B18" s="283" t="s">
        <v>195</v>
      </c>
      <c r="C18" s="311">
        <v>0.5</v>
      </c>
      <c r="D18" s="298"/>
      <c r="E18" s="301"/>
      <c r="F18" s="287"/>
      <c r="G18" s="302"/>
      <c r="H18" s="301"/>
      <c r="I18" s="303">
        <f t="shared" si="3"/>
        <v>0.5</v>
      </c>
      <c r="J18" s="304">
        <f t="shared" si="4"/>
        <v>0</v>
      </c>
      <c r="K18" s="305">
        <f t="shared" si="13"/>
        <v>0</v>
      </c>
      <c r="L18" s="306">
        <f t="shared" si="1"/>
        <v>0.5</v>
      </c>
      <c r="M18" s="307" t="s">
        <v>150</v>
      </c>
      <c r="N18" s="307"/>
      <c r="O18" s="296">
        <f t="shared" si="5"/>
        <v>10</v>
      </c>
      <c r="P18" s="308">
        <f>SUM(Q18:V18)</f>
        <v>15</v>
      </c>
      <c r="Q18" s="303">
        <f t="shared" si="14"/>
        <v>5</v>
      </c>
      <c r="R18" s="304">
        <f t="shared" si="14"/>
        <v>0</v>
      </c>
      <c r="S18" s="304">
        <f t="shared" si="14"/>
        <v>5</v>
      </c>
      <c r="T18" s="304">
        <f t="shared" si="14"/>
        <v>0</v>
      </c>
      <c r="U18" s="304">
        <f t="shared" si="14"/>
        <v>5</v>
      </c>
      <c r="V18" s="309">
        <f t="shared" si="14"/>
        <v>0</v>
      </c>
      <c r="W18" s="287">
        <v>5</v>
      </c>
      <c r="X18" s="298"/>
      <c r="Y18" s="298">
        <v>5</v>
      </c>
      <c r="Z18" s="298"/>
      <c r="AA18" s="298">
        <v>5</v>
      </c>
      <c r="AB18" s="299"/>
      <c r="AC18" s="287"/>
      <c r="AD18" s="311"/>
      <c r="AE18" s="298"/>
      <c r="AF18" s="298"/>
      <c r="AG18" s="298"/>
      <c r="AH18" s="301"/>
      <c r="AI18" s="310" t="s">
        <v>124</v>
      </c>
    </row>
    <row r="19" spans="1:35" ht="15.75">
      <c r="A19" s="293"/>
      <c r="B19" s="314" t="s">
        <v>51</v>
      </c>
      <c r="C19" s="315"/>
      <c r="D19" s="291"/>
      <c r="E19" s="316"/>
      <c r="F19" s="290"/>
      <c r="G19" s="317"/>
      <c r="H19" s="316"/>
      <c r="I19" s="290"/>
      <c r="J19" s="291"/>
      <c r="K19" s="292"/>
      <c r="L19" s="293"/>
      <c r="M19" s="318"/>
      <c r="N19" s="319"/>
      <c r="O19" s="296"/>
      <c r="P19" s="296"/>
      <c r="Q19" s="290"/>
      <c r="R19" s="291"/>
      <c r="S19" s="291"/>
      <c r="T19" s="291"/>
      <c r="U19" s="291"/>
      <c r="V19" s="297"/>
      <c r="W19" s="290"/>
      <c r="X19" s="291"/>
      <c r="Y19" s="291"/>
      <c r="Z19" s="291"/>
      <c r="AA19" s="291"/>
      <c r="AB19" s="297"/>
      <c r="AC19" s="290"/>
      <c r="AD19" s="315"/>
      <c r="AE19" s="315"/>
      <c r="AF19" s="315"/>
      <c r="AG19" s="291"/>
      <c r="AH19" s="316"/>
      <c r="AI19" s="320"/>
    </row>
    <row r="20" spans="1:35" ht="39.75" customHeight="1">
      <c r="A20" s="293">
        <v>12</v>
      </c>
      <c r="B20" s="283" t="s">
        <v>63</v>
      </c>
      <c r="C20" s="287">
        <v>0.5</v>
      </c>
      <c r="D20" s="298"/>
      <c r="E20" s="301"/>
      <c r="F20" s="287"/>
      <c r="G20" s="302"/>
      <c r="H20" s="299"/>
      <c r="I20" s="303">
        <f aca="true" t="shared" si="15" ref="I20:K21">C20+F20</f>
        <v>0.5</v>
      </c>
      <c r="J20" s="304">
        <f t="shared" si="15"/>
        <v>0</v>
      </c>
      <c r="K20" s="305">
        <f t="shared" si="15"/>
        <v>0</v>
      </c>
      <c r="L20" s="306">
        <f>SUM(I20:K20)</f>
        <v>0.5</v>
      </c>
      <c r="M20" s="321" t="s">
        <v>150</v>
      </c>
      <c r="N20" s="307"/>
      <c r="O20" s="296">
        <f>SUM(Q20:T20)</f>
        <v>10</v>
      </c>
      <c r="P20" s="308">
        <f>SUM(Q20:V20)</f>
        <v>15</v>
      </c>
      <c r="Q20" s="303">
        <f aca="true" t="shared" si="16" ref="Q20:V21">W20+AC20</f>
        <v>0</v>
      </c>
      <c r="R20" s="304">
        <f t="shared" si="16"/>
        <v>10</v>
      </c>
      <c r="S20" s="304">
        <f t="shared" si="16"/>
        <v>0</v>
      </c>
      <c r="T20" s="304">
        <f t="shared" si="16"/>
        <v>0</v>
      </c>
      <c r="U20" s="304">
        <f t="shared" si="16"/>
        <v>5</v>
      </c>
      <c r="V20" s="309">
        <f t="shared" si="16"/>
        <v>0</v>
      </c>
      <c r="W20" s="287"/>
      <c r="X20" s="298">
        <v>10</v>
      </c>
      <c r="Y20" s="298"/>
      <c r="Z20" s="298"/>
      <c r="AA20" s="298">
        <v>5</v>
      </c>
      <c r="AB20" s="299"/>
      <c r="AC20" s="287"/>
      <c r="AD20" s="311"/>
      <c r="AE20" s="311"/>
      <c r="AF20" s="311"/>
      <c r="AG20" s="298"/>
      <c r="AH20" s="301"/>
      <c r="AI20" s="310" t="s">
        <v>134</v>
      </c>
    </row>
    <row r="21" spans="1:35" ht="48" customHeight="1">
      <c r="A21" s="293">
        <v>13</v>
      </c>
      <c r="B21" s="283" t="s">
        <v>257</v>
      </c>
      <c r="C21" s="311">
        <v>1.5</v>
      </c>
      <c r="D21" s="298"/>
      <c r="E21" s="301"/>
      <c r="F21" s="287"/>
      <c r="G21" s="301"/>
      <c r="H21" s="299"/>
      <c r="I21" s="303">
        <f t="shared" si="15"/>
        <v>1.5</v>
      </c>
      <c r="J21" s="304">
        <f t="shared" si="15"/>
        <v>0</v>
      </c>
      <c r="K21" s="305">
        <f t="shared" si="15"/>
        <v>0</v>
      </c>
      <c r="L21" s="306">
        <f>SUM(I21:K21)</f>
        <v>1.5</v>
      </c>
      <c r="M21" s="295" t="s">
        <v>150</v>
      </c>
      <c r="N21" s="307"/>
      <c r="O21" s="296">
        <f>SUM(Q21:T21)</f>
        <v>20</v>
      </c>
      <c r="P21" s="308">
        <f>SUM(Q21:V21)</f>
        <v>40</v>
      </c>
      <c r="Q21" s="303">
        <f t="shared" si="16"/>
        <v>20</v>
      </c>
      <c r="R21" s="304">
        <f t="shared" si="16"/>
        <v>0</v>
      </c>
      <c r="S21" s="304">
        <f t="shared" si="16"/>
        <v>0</v>
      </c>
      <c r="T21" s="304">
        <f t="shared" si="16"/>
        <v>0</v>
      </c>
      <c r="U21" s="304">
        <f t="shared" si="16"/>
        <v>20</v>
      </c>
      <c r="V21" s="309">
        <f t="shared" si="16"/>
        <v>0</v>
      </c>
      <c r="W21" s="287">
        <v>20</v>
      </c>
      <c r="X21" s="298"/>
      <c r="Y21" s="298"/>
      <c r="Z21" s="298"/>
      <c r="AA21" s="298">
        <v>20</v>
      </c>
      <c r="AB21" s="299"/>
      <c r="AC21" s="287"/>
      <c r="AD21" s="311"/>
      <c r="AE21" s="311"/>
      <c r="AF21" s="311"/>
      <c r="AG21" s="298"/>
      <c r="AH21" s="301"/>
      <c r="AI21" s="322" t="s">
        <v>135</v>
      </c>
    </row>
    <row r="22" spans="1:35" s="128" customFormat="1" ht="15.75">
      <c r="A22" s="293">
        <v>14</v>
      </c>
      <c r="B22" s="323" t="s">
        <v>193</v>
      </c>
      <c r="C22" s="324">
        <v>2</v>
      </c>
      <c r="D22" s="285"/>
      <c r="E22" s="286"/>
      <c r="F22" s="284">
        <v>2</v>
      </c>
      <c r="G22" s="285"/>
      <c r="H22" s="286"/>
      <c r="I22" s="290">
        <f t="shared" si="3"/>
        <v>4</v>
      </c>
      <c r="J22" s="291">
        <f t="shared" si="4"/>
        <v>0</v>
      </c>
      <c r="K22" s="292">
        <f t="shared" si="13"/>
        <v>0</v>
      </c>
      <c r="L22" s="293">
        <f t="shared" si="1"/>
        <v>4</v>
      </c>
      <c r="M22" s="325"/>
      <c r="N22" s="325" t="s">
        <v>150</v>
      </c>
      <c r="O22" s="296">
        <f t="shared" si="5"/>
        <v>60</v>
      </c>
      <c r="P22" s="296">
        <f t="shared" si="6"/>
        <v>100</v>
      </c>
      <c r="Q22" s="290">
        <f t="shared" si="7"/>
        <v>0</v>
      </c>
      <c r="R22" s="291">
        <f t="shared" si="8"/>
        <v>0</v>
      </c>
      <c r="S22" s="291">
        <f t="shared" si="9"/>
        <v>60</v>
      </c>
      <c r="T22" s="291">
        <f t="shared" si="10"/>
        <v>0</v>
      </c>
      <c r="U22" s="291">
        <f t="shared" si="11"/>
        <v>40</v>
      </c>
      <c r="V22" s="297">
        <f t="shared" si="12"/>
        <v>0</v>
      </c>
      <c r="W22" s="287"/>
      <c r="X22" s="311"/>
      <c r="Y22" s="311">
        <v>30</v>
      </c>
      <c r="Z22" s="311"/>
      <c r="AA22" s="298">
        <v>20</v>
      </c>
      <c r="AB22" s="299"/>
      <c r="AC22" s="287"/>
      <c r="AD22" s="311"/>
      <c r="AE22" s="311">
        <v>30</v>
      </c>
      <c r="AF22" s="311"/>
      <c r="AG22" s="298">
        <v>20</v>
      </c>
      <c r="AH22" s="286"/>
      <c r="AI22" s="300" t="s">
        <v>126</v>
      </c>
    </row>
    <row r="23" spans="1:35" ht="31.5">
      <c r="A23" s="293">
        <v>15</v>
      </c>
      <c r="B23" s="283" t="s">
        <v>62</v>
      </c>
      <c r="C23" s="311"/>
      <c r="D23" s="298"/>
      <c r="E23" s="301"/>
      <c r="F23" s="287"/>
      <c r="G23" s="298"/>
      <c r="H23" s="301"/>
      <c r="I23" s="303">
        <f t="shared" si="3"/>
        <v>0</v>
      </c>
      <c r="J23" s="304">
        <f t="shared" si="4"/>
        <v>0</v>
      </c>
      <c r="K23" s="305">
        <f t="shared" si="13"/>
        <v>0</v>
      </c>
      <c r="L23" s="306">
        <f t="shared" si="1"/>
        <v>0</v>
      </c>
      <c r="M23" s="307" t="s">
        <v>150</v>
      </c>
      <c r="N23" s="307"/>
      <c r="O23" s="296">
        <f t="shared" si="5"/>
        <v>15</v>
      </c>
      <c r="P23" s="296">
        <f t="shared" si="6"/>
        <v>15</v>
      </c>
      <c r="Q23" s="290">
        <f t="shared" si="7"/>
        <v>0</v>
      </c>
      <c r="R23" s="291">
        <f t="shared" si="8"/>
        <v>0</v>
      </c>
      <c r="S23" s="291">
        <f t="shared" si="9"/>
        <v>15</v>
      </c>
      <c r="T23" s="291">
        <f t="shared" si="10"/>
        <v>0</v>
      </c>
      <c r="U23" s="291">
        <f t="shared" si="11"/>
        <v>0</v>
      </c>
      <c r="V23" s="297">
        <f t="shared" si="12"/>
        <v>0</v>
      </c>
      <c r="W23" s="287"/>
      <c r="X23" s="311"/>
      <c r="Y23" s="311">
        <v>15</v>
      </c>
      <c r="Z23" s="311"/>
      <c r="AA23" s="298"/>
      <c r="AB23" s="299"/>
      <c r="AC23" s="287"/>
      <c r="AD23" s="311"/>
      <c r="AE23" s="311"/>
      <c r="AF23" s="311"/>
      <c r="AG23" s="298"/>
      <c r="AH23" s="301"/>
      <c r="AI23" s="310" t="s">
        <v>261</v>
      </c>
    </row>
    <row r="24" spans="1:35" s="128" customFormat="1" ht="50.25">
      <c r="A24" s="293">
        <v>16</v>
      </c>
      <c r="B24" s="326" t="s">
        <v>258</v>
      </c>
      <c r="C24" s="284">
        <v>1.5</v>
      </c>
      <c r="D24" s="285"/>
      <c r="E24" s="286"/>
      <c r="F24" s="284"/>
      <c r="G24" s="288"/>
      <c r="H24" s="289"/>
      <c r="I24" s="290">
        <f t="shared" si="3"/>
        <v>1.5</v>
      </c>
      <c r="J24" s="291">
        <f t="shared" si="4"/>
        <v>0</v>
      </c>
      <c r="K24" s="292">
        <f t="shared" si="13"/>
        <v>0</v>
      </c>
      <c r="L24" s="293">
        <f t="shared" si="1"/>
        <v>1.5</v>
      </c>
      <c r="M24" s="325" t="s">
        <v>150</v>
      </c>
      <c r="N24" s="325"/>
      <c r="O24" s="296">
        <f t="shared" si="5"/>
        <v>20</v>
      </c>
      <c r="P24" s="296">
        <f t="shared" si="6"/>
        <v>40</v>
      </c>
      <c r="Q24" s="290">
        <f t="shared" si="7"/>
        <v>5</v>
      </c>
      <c r="R24" s="291">
        <f t="shared" si="8"/>
        <v>15</v>
      </c>
      <c r="S24" s="291">
        <f t="shared" si="9"/>
        <v>0</v>
      </c>
      <c r="T24" s="291">
        <f t="shared" si="10"/>
        <v>0</v>
      </c>
      <c r="U24" s="291">
        <f t="shared" si="11"/>
        <v>20</v>
      </c>
      <c r="V24" s="297">
        <f t="shared" si="12"/>
        <v>0</v>
      </c>
      <c r="W24" s="287">
        <v>5</v>
      </c>
      <c r="X24" s="298">
        <v>15</v>
      </c>
      <c r="Y24" s="298"/>
      <c r="Z24" s="298"/>
      <c r="AA24" s="298">
        <v>20</v>
      </c>
      <c r="AB24" s="299"/>
      <c r="AC24" s="287"/>
      <c r="AD24" s="311"/>
      <c r="AE24" s="311"/>
      <c r="AF24" s="311"/>
      <c r="AG24" s="298"/>
      <c r="AH24" s="286"/>
      <c r="AI24" s="300" t="s">
        <v>194</v>
      </c>
    </row>
    <row r="25" spans="1:35" ht="34.5">
      <c r="A25" s="293">
        <v>17</v>
      </c>
      <c r="B25" s="283" t="s">
        <v>259</v>
      </c>
      <c r="C25" s="287">
        <v>0.5</v>
      </c>
      <c r="D25" s="298"/>
      <c r="E25" s="301"/>
      <c r="F25" s="287"/>
      <c r="G25" s="302"/>
      <c r="H25" s="299"/>
      <c r="I25" s="290">
        <f t="shared" si="3"/>
        <v>0.5</v>
      </c>
      <c r="J25" s="291">
        <f t="shared" si="4"/>
        <v>0</v>
      </c>
      <c r="K25" s="292">
        <f t="shared" si="13"/>
        <v>0</v>
      </c>
      <c r="L25" s="293">
        <f t="shared" si="1"/>
        <v>0.5</v>
      </c>
      <c r="M25" s="307" t="s">
        <v>150</v>
      </c>
      <c r="N25" s="327"/>
      <c r="O25" s="296">
        <f t="shared" si="5"/>
        <v>15</v>
      </c>
      <c r="P25" s="296">
        <f t="shared" si="6"/>
        <v>17</v>
      </c>
      <c r="Q25" s="290">
        <f t="shared" si="7"/>
        <v>15</v>
      </c>
      <c r="R25" s="291">
        <f t="shared" si="8"/>
        <v>0</v>
      </c>
      <c r="S25" s="291">
        <f t="shared" si="9"/>
        <v>0</v>
      </c>
      <c r="T25" s="291">
        <f t="shared" si="10"/>
        <v>0</v>
      </c>
      <c r="U25" s="291">
        <f t="shared" si="11"/>
        <v>2</v>
      </c>
      <c r="V25" s="297">
        <f t="shared" si="12"/>
        <v>0</v>
      </c>
      <c r="W25" s="287">
        <v>15</v>
      </c>
      <c r="X25" s="298"/>
      <c r="Y25" s="298"/>
      <c r="Z25" s="298"/>
      <c r="AA25" s="298">
        <v>2</v>
      </c>
      <c r="AB25" s="299"/>
      <c r="AC25" s="287"/>
      <c r="AD25" s="311"/>
      <c r="AE25" s="311"/>
      <c r="AF25" s="311"/>
      <c r="AG25" s="298"/>
      <c r="AH25" s="301"/>
      <c r="AI25" s="310" t="s">
        <v>127</v>
      </c>
    </row>
    <row r="26" spans="1:35" s="128" customFormat="1" ht="34.5">
      <c r="A26" s="293">
        <v>18</v>
      </c>
      <c r="B26" s="326" t="s">
        <v>260</v>
      </c>
      <c r="C26" s="284"/>
      <c r="D26" s="285"/>
      <c r="E26" s="286"/>
      <c r="F26" s="284">
        <v>0.5</v>
      </c>
      <c r="G26" s="288"/>
      <c r="H26" s="289"/>
      <c r="I26" s="290">
        <f t="shared" si="3"/>
        <v>0.5</v>
      </c>
      <c r="J26" s="291">
        <f t="shared" si="4"/>
        <v>0</v>
      </c>
      <c r="K26" s="292">
        <f t="shared" si="13"/>
        <v>0</v>
      </c>
      <c r="L26" s="293">
        <f t="shared" si="1"/>
        <v>0.5</v>
      </c>
      <c r="M26" s="325"/>
      <c r="N26" s="325" t="s">
        <v>150</v>
      </c>
      <c r="O26" s="296">
        <f t="shared" si="5"/>
        <v>15</v>
      </c>
      <c r="P26" s="296">
        <f t="shared" si="6"/>
        <v>17</v>
      </c>
      <c r="Q26" s="290">
        <f t="shared" si="7"/>
        <v>5</v>
      </c>
      <c r="R26" s="291">
        <f t="shared" si="8"/>
        <v>10</v>
      </c>
      <c r="S26" s="291">
        <f t="shared" si="9"/>
        <v>0</v>
      </c>
      <c r="T26" s="291">
        <f t="shared" si="10"/>
        <v>0</v>
      </c>
      <c r="U26" s="291">
        <f t="shared" si="11"/>
        <v>2</v>
      </c>
      <c r="V26" s="297">
        <f t="shared" si="12"/>
        <v>0</v>
      </c>
      <c r="W26" s="287"/>
      <c r="X26" s="298"/>
      <c r="Y26" s="298"/>
      <c r="Z26" s="298"/>
      <c r="AA26" s="298"/>
      <c r="AB26" s="299"/>
      <c r="AC26" s="287">
        <v>5</v>
      </c>
      <c r="AD26" s="311">
        <v>10</v>
      </c>
      <c r="AE26" s="311"/>
      <c r="AF26" s="311"/>
      <c r="AG26" s="298">
        <v>2</v>
      </c>
      <c r="AH26" s="286"/>
      <c r="AI26" s="300" t="s">
        <v>194</v>
      </c>
    </row>
    <row r="27" spans="1:35" ht="31.5">
      <c r="A27" s="293">
        <v>19</v>
      </c>
      <c r="B27" s="328" t="s">
        <v>112</v>
      </c>
      <c r="C27" s="322">
        <v>0.5</v>
      </c>
      <c r="D27" s="298"/>
      <c r="E27" s="301"/>
      <c r="F27" s="287"/>
      <c r="G27" s="298"/>
      <c r="H27" s="299"/>
      <c r="I27" s="303">
        <f t="shared" si="3"/>
        <v>0.5</v>
      </c>
      <c r="J27" s="304">
        <f t="shared" si="4"/>
        <v>0</v>
      </c>
      <c r="K27" s="305">
        <f t="shared" si="13"/>
        <v>0</v>
      </c>
      <c r="L27" s="306">
        <f t="shared" si="1"/>
        <v>0.5</v>
      </c>
      <c r="M27" s="307" t="s">
        <v>150</v>
      </c>
      <c r="N27" s="307"/>
      <c r="O27" s="296">
        <f t="shared" si="5"/>
        <v>10</v>
      </c>
      <c r="P27" s="308">
        <f t="shared" si="6"/>
        <v>13</v>
      </c>
      <c r="Q27" s="303">
        <f t="shared" si="7"/>
        <v>10</v>
      </c>
      <c r="R27" s="304">
        <f t="shared" si="8"/>
        <v>0</v>
      </c>
      <c r="S27" s="304">
        <f t="shared" si="9"/>
        <v>0</v>
      </c>
      <c r="T27" s="304">
        <f t="shared" si="10"/>
        <v>0</v>
      </c>
      <c r="U27" s="304">
        <f t="shared" si="11"/>
        <v>3</v>
      </c>
      <c r="V27" s="309">
        <f t="shared" si="12"/>
        <v>0</v>
      </c>
      <c r="W27" s="287">
        <v>10</v>
      </c>
      <c r="X27" s="298"/>
      <c r="Y27" s="298"/>
      <c r="Z27" s="298"/>
      <c r="AA27" s="298">
        <v>3</v>
      </c>
      <c r="AB27" s="299"/>
      <c r="AC27" s="311"/>
      <c r="AD27" s="311"/>
      <c r="AE27" s="311"/>
      <c r="AF27" s="311"/>
      <c r="AG27" s="298"/>
      <c r="AH27" s="301"/>
      <c r="AI27" s="310" t="s">
        <v>128</v>
      </c>
    </row>
    <row r="28" spans="1:35" ht="31.5">
      <c r="A28" s="293">
        <v>20</v>
      </c>
      <c r="B28" s="328" t="s">
        <v>113</v>
      </c>
      <c r="C28" s="322">
        <v>0.5</v>
      </c>
      <c r="D28" s="298"/>
      <c r="E28" s="301"/>
      <c r="F28" s="287"/>
      <c r="G28" s="298"/>
      <c r="H28" s="299"/>
      <c r="I28" s="303">
        <f t="shared" si="3"/>
        <v>0.5</v>
      </c>
      <c r="J28" s="304">
        <f t="shared" si="4"/>
        <v>0</v>
      </c>
      <c r="K28" s="305">
        <f t="shared" si="13"/>
        <v>0</v>
      </c>
      <c r="L28" s="306">
        <f t="shared" si="1"/>
        <v>0.5</v>
      </c>
      <c r="M28" s="307" t="s">
        <v>150</v>
      </c>
      <c r="N28" s="307"/>
      <c r="O28" s="296">
        <f t="shared" si="5"/>
        <v>10</v>
      </c>
      <c r="P28" s="308">
        <f t="shared" si="6"/>
        <v>13</v>
      </c>
      <c r="Q28" s="303">
        <f t="shared" si="7"/>
        <v>5</v>
      </c>
      <c r="R28" s="304">
        <f t="shared" si="8"/>
        <v>5</v>
      </c>
      <c r="S28" s="304">
        <f t="shared" si="9"/>
        <v>0</v>
      </c>
      <c r="T28" s="304">
        <f t="shared" si="10"/>
        <v>0</v>
      </c>
      <c r="U28" s="304">
        <f t="shared" si="11"/>
        <v>3</v>
      </c>
      <c r="V28" s="309">
        <f t="shared" si="12"/>
        <v>0</v>
      </c>
      <c r="W28" s="287">
        <v>5</v>
      </c>
      <c r="X28" s="298">
        <v>5</v>
      </c>
      <c r="Y28" s="298"/>
      <c r="Z28" s="298"/>
      <c r="AA28" s="298">
        <v>3</v>
      </c>
      <c r="AB28" s="299"/>
      <c r="AC28" s="311"/>
      <c r="AD28" s="311"/>
      <c r="AE28" s="311"/>
      <c r="AF28" s="311"/>
      <c r="AG28" s="298"/>
      <c r="AH28" s="301"/>
      <c r="AI28" s="310" t="s">
        <v>203</v>
      </c>
    </row>
    <row r="29" spans="1:35" ht="15.75">
      <c r="A29" s="293">
        <v>21</v>
      </c>
      <c r="B29" s="328" t="s">
        <v>114</v>
      </c>
      <c r="C29" s="322">
        <v>0.5</v>
      </c>
      <c r="D29" s="298"/>
      <c r="E29" s="301"/>
      <c r="F29" s="287"/>
      <c r="G29" s="302"/>
      <c r="H29" s="299"/>
      <c r="I29" s="303">
        <f t="shared" si="3"/>
        <v>0.5</v>
      </c>
      <c r="J29" s="304">
        <f t="shared" si="4"/>
        <v>0</v>
      </c>
      <c r="K29" s="305">
        <f t="shared" si="13"/>
        <v>0</v>
      </c>
      <c r="L29" s="306">
        <f t="shared" si="1"/>
        <v>0.5</v>
      </c>
      <c r="M29" s="307" t="s">
        <v>150</v>
      </c>
      <c r="N29" s="307"/>
      <c r="O29" s="296">
        <f t="shared" si="5"/>
        <v>10</v>
      </c>
      <c r="P29" s="308">
        <f t="shared" si="6"/>
        <v>13</v>
      </c>
      <c r="Q29" s="303">
        <f t="shared" si="7"/>
        <v>5</v>
      </c>
      <c r="R29" s="304">
        <f t="shared" si="8"/>
        <v>5</v>
      </c>
      <c r="S29" s="304">
        <f t="shared" si="9"/>
        <v>0</v>
      </c>
      <c r="T29" s="304">
        <f t="shared" si="10"/>
        <v>0</v>
      </c>
      <c r="U29" s="304">
        <f t="shared" si="11"/>
        <v>3</v>
      </c>
      <c r="V29" s="309">
        <f t="shared" si="12"/>
        <v>0</v>
      </c>
      <c r="W29" s="287">
        <v>5</v>
      </c>
      <c r="X29" s="298">
        <v>5</v>
      </c>
      <c r="Y29" s="298"/>
      <c r="Z29" s="298"/>
      <c r="AA29" s="298">
        <v>3</v>
      </c>
      <c r="AB29" s="299"/>
      <c r="AC29" s="311"/>
      <c r="AD29" s="311"/>
      <c r="AE29" s="311"/>
      <c r="AF29" s="311"/>
      <c r="AG29" s="298"/>
      <c r="AH29" s="299"/>
      <c r="AI29" s="310" t="s">
        <v>127</v>
      </c>
    </row>
    <row r="30" spans="1:35" ht="15.75">
      <c r="A30" s="293">
        <v>22</v>
      </c>
      <c r="B30" s="328" t="s">
        <v>115</v>
      </c>
      <c r="C30" s="322">
        <v>0.5</v>
      </c>
      <c r="D30" s="298"/>
      <c r="E30" s="301"/>
      <c r="F30" s="287"/>
      <c r="G30" s="302"/>
      <c r="H30" s="299"/>
      <c r="I30" s="303">
        <f t="shared" si="3"/>
        <v>0.5</v>
      </c>
      <c r="J30" s="304">
        <f t="shared" si="4"/>
        <v>0</v>
      </c>
      <c r="K30" s="305">
        <f t="shared" si="13"/>
        <v>0</v>
      </c>
      <c r="L30" s="306">
        <f t="shared" si="1"/>
        <v>0.5</v>
      </c>
      <c r="M30" s="307" t="s">
        <v>150</v>
      </c>
      <c r="N30" s="307"/>
      <c r="O30" s="296">
        <f t="shared" si="5"/>
        <v>10</v>
      </c>
      <c r="P30" s="308">
        <f t="shared" si="6"/>
        <v>13</v>
      </c>
      <c r="Q30" s="303">
        <f t="shared" si="7"/>
        <v>5</v>
      </c>
      <c r="R30" s="304">
        <f t="shared" si="8"/>
        <v>5</v>
      </c>
      <c r="S30" s="304">
        <f t="shared" si="9"/>
        <v>0</v>
      </c>
      <c r="T30" s="304">
        <f t="shared" si="10"/>
        <v>0</v>
      </c>
      <c r="U30" s="304">
        <f t="shared" si="11"/>
        <v>3</v>
      </c>
      <c r="V30" s="309">
        <f t="shared" si="12"/>
        <v>0</v>
      </c>
      <c r="W30" s="287">
        <v>5</v>
      </c>
      <c r="X30" s="298">
        <v>5</v>
      </c>
      <c r="Y30" s="298"/>
      <c r="Z30" s="298"/>
      <c r="AA30" s="298">
        <v>3</v>
      </c>
      <c r="AB30" s="299"/>
      <c r="AC30" s="311"/>
      <c r="AD30" s="311"/>
      <c r="AE30" s="311"/>
      <c r="AF30" s="311"/>
      <c r="AG30" s="298"/>
      <c r="AH30" s="301"/>
      <c r="AI30" s="310" t="s">
        <v>127</v>
      </c>
    </row>
    <row r="31" spans="1:35" s="128" customFormat="1" ht="15.75">
      <c r="A31" s="293">
        <v>23</v>
      </c>
      <c r="B31" s="326" t="s">
        <v>116</v>
      </c>
      <c r="C31" s="284">
        <v>0.5</v>
      </c>
      <c r="D31" s="285"/>
      <c r="E31" s="286"/>
      <c r="F31" s="284"/>
      <c r="G31" s="288"/>
      <c r="H31" s="289"/>
      <c r="I31" s="290">
        <f t="shared" si="3"/>
        <v>0.5</v>
      </c>
      <c r="J31" s="291">
        <f t="shared" si="4"/>
        <v>0</v>
      </c>
      <c r="K31" s="292">
        <f t="shared" si="13"/>
        <v>0</v>
      </c>
      <c r="L31" s="293">
        <f t="shared" si="1"/>
        <v>0.5</v>
      </c>
      <c r="M31" s="325" t="s">
        <v>150</v>
      </c>
      <c r="N31" s="325"/>
      <c r="O31" s="296">
        <f t="shared" si="5"/>
        <v>10</v>
      </c>
      <c r="P31" s="296">
        <f t="shared" si="6"/>
        <v>13</v>
      </c>
      <c r="Q31" s="290">
        <f t="shared" si="7"/>
        <v>10</v>
      </c>
      <c r="R31" s="291">
        <f t="shared" si="8"/>
        <v>0</v>
      </c>
      <c r="S31" s="291">
        <f t="shared" si="9"/>
        <v>0</v>
      </c>
      <c r="T31" s="291">
        <f t="shared" si="10"/>
        <v>0</v>
      </c>
      <c r="U31" s="291">
        <f t="shared" si="11"/>
        <v>3</v>
      </c>
      <c r="V31" s="297">
        <f t="shared" si="12"/>
        <v>0</v>
      </c>
      <c r="W31" s="287">
        <v>10</v>
      </c>
      <c r="X31" s="298"/>
      <c r="Y31" s="298"/>
      <c r="Z31" s="298"/>
      <c r="AA31" s="298">
        <v>3</v>
      </c>
      <c r="AB31" s="299"/>
      <c r="AC31" s="287"/>
      <c r="AD31" s="311"/>
      <c r="AE31" s="311"/>
      <c r="AF31" s="311"/>
      <c r="AG31" s="298"/>
      <c r="AH31" s="286"/>
      <c r="AI31" s="300" t="s">
        <v>194</v>
      </c>
    </row>
    <row r="32" spans="1:35" s="128" customFormat="1" ht="15.75">
      <c r="A32" s="293">
        <v>24</v>
      </c>
      <c r="B32" s="326" t="s">
        <v>117</v>
      </c>
      <c r="C32" s="284">
        <v>0.5</v>
      </c>
      <c r="D32" s="285"/>
      <c r="E32" s="286"/>
      <c r="F32" s="284"/>
      <c r="G32" s="288"/>
      <c r="H32" s="289"/>
      <c r="I32" s="290">
        <f t="shared" si="3"/>
        <v>0.5</v>
      </c>
      <c r="J32" s="291">
        <f t="shared" si="4"/>
        <v>0</v>
      </c>
      <c r="K32" s="292">
        <f t="shared" si="13"/>
        <v>0</v>
      </c>
      <c r="L32" s="293">
        <f t="shared" si="1"/>
        <v>0.5</v>
      </c>
      <c r="M32" s="325" t="s">
        <v>150</v>
      </c>
      <c r="N32" s="325"/>
      <c r="O32" s="296">
        <f t="shared" si="5"/>
        <v>10</v>
      </c>
      <c r="P32" s="296">
        <f t="shared" si="6"/>
        <v>13</v>
      </c>
      <c r="Q32" s="329">
        <f t="shared" si="7"/>
        <v>5</v>
      </c>
      <c r="R32" s="330">
        <f t="shared" si="8"/>
        <v>5</v>
      </c>
      <c r="S32" s="330">
        <f t="shared" si="9"/>
        <v>0</v>
      </c>
      <c r="T32" s="330">
        <f t="shared" si="10"/>
        <v>0</v>
      </c>
      <c r="U32" s="330">
        <f t="shared" si="11"/>
        <v>3</v>
      </c>
      <c r="V32" s="331">
        <f t="shared" si="12"/>
        <v>0</v>
      </c>
      <c r="W32" s="287">
        <v>5</v>
      </c>
      <c r="X32" s="298">
        <v>5</v>
      </c>
      <c r="Y32" s="298"/>
      <c r="Z32" s="298"/>
      <c r="AA32" s="298">
        <v>3</v>
      </c>
      <c r="AB32" s="299"/>
      <c r="AC32" s="287"/>
      <c r="AD32" s="311"/>
      <c r="AE32" s="311"/>
      <c r="AF32" s="311"/>
      <c r="AG32" s="298"/>
      <c r="AH32" s="286"/>
      <c r="AI32" s="300" t="s">
        <v>194</v>
      </c>
    </row>
    <row r="33" spans="1:35" ht="31.5">
      <c r="A33" s="332">
        <v>25</v>
      </c>
      <c r="B33" s="333" t="s">
        <v>118</v>
      </c>
      <c r="C33" s="287">
        <v>0.5</v>
      </c>
      <c r="D33" s="298"/>
      <c r="E33" s="301"/>
      <c r="F33" s="287"/>
      <c r="G33" s="302"/>
      <c r="H33" s="299"/>
      <c r="I33" s="303">
        <f>C33+F33</f>
        <v>0.5</v>
      </c>
      <c r="J33" s="304">
        <f aca="true" t="shared" si="17" ref="J33:J51">D33+G33</f>
        <v>0</v>
      </c>
      <c r="K33" s="305">
        <f aca="true" t="shared" si="18" ref="K33:K51">E33+H33</f>
        <v>0</v>
      </c>
      <c r="L33" s="306">
        <f aca="true" t="shared" si="19" ref="L33:L51">SUM(I33:K33)</f>
        <v>0.5</v>
      </c>
      <c r="M33" s="307" t="s">
        <v>150</v>
      </c>
      <c r="N33" s="307"/>
      <c r="O33" s="296">
        <f aca="true" t="shared" si="20" ref="O33:O51">SUM(Q33:T33)</f>
        <v>10</v>
      </c>
      <c r="P33" s="308">
        <f aca="true" t="shared" si="21" ref="P33:P51">SUM(Q33:V33)</f>
        <v>13</v>
      </c>
      <c r="Q33" s="334">
        <f aca="true" t="shared" si="22" ref="Q33:V33">W33+AC33</f>
        <v>10</v>
      </c>
      <c r="R33" s="335">
        <f t="shared" si="22"/>
        <v>0</v>
      </c>
      <c r="S33" s="335">
        <f t="shared" si="22"/>
        <v>0</v>
      </c>
      <c r="T33" s="335">
        <f t="shared" si="22"/>
        <v>0</v>
      </c>
      <c r="U33" s="335">
        <f t="shared" si="22"/>
        <v>3</v>
      </c>
      <c r="V33" s="336">
        <f t="shared" si="22"/>
        <v>0</v>
      </c>
      <c r="W33" s="287">
        <v>10</v>
      </c>
      <c r="X33" s="298"/>
      <c r="Y33" s="298"/>
      <c r="Z33" s="298"/>
      <c r="AA33" s="298">
        <v>3</v>
      </c>
      <c r="AB33" s="299"/>
      <c r="AC33" s="287"/>
      <c r="AD33" s="311"/>
      <c r="AE33" s="311"/>
      <c r="AF33" s="311"/>
      <c r="AG33" s="298"/>
      <c r="AH33" s="301"/>
      <c r="AI33" s="337" t="s">
        <v>129</v>
      </c>
    </row>
    <row r="34" spans="1:35" ht="31.5">
      <c r="A34" s="293">
        <v>26</v>
      </c>
      <c r="B34" s="283" t="s">
        <v>99</v>
      </c>
      <c r="C34" s="311">
        <v>1.5</v>
      </c>
      <c r="D34" s="298"/>
      <c r="E34" s="301"/>
      <c r="F34" s="287"/>
      <c r="G34" s="298"/>
      <c r="H34" s="301"/>
      <c r="I34" s="303">
        <f>C34+F34</f>
        <v>1.5</v>
      </c>
      <c r="J34" s="304">
        <f>D34+G34</f>
        <v>0</v>
      </c>
      <c r="K34" s="305">
        <f>E34+H34</f>
        <v>0</v>
      </c>
      <c r="L34" s="306">
        <f>SUM(I34:K34)</f>
        <v>1.5</v>
      </c>
      <c r="M34" s="307" t="s">
        <v>150</v>
      </c>
      <c r="N34" s="338"/>
      <c r="O34" s="296">
        <f>SUM(Q34:T34)</f>
        <v>30</v>
      </c>
      <c r="P34" s="308">
        <f>SUM(Q34:V34)</f>
        <v>40</v>
      </c>
      <c r="Q34" s="303">
        <f aca="true" t="shared" si="23" ref="Q34:V34">W34+AC34</f>
        <v>0</v>
      </c>
      <c r="R34" s="304">
        <f t="shared" si="23"/>
        <v>0</v>
      </c>
      <c r="S34" s="304">
        <f t="shared" si="23"/>
        <v>30</v>
      </c>
      <c r="T34" s="304">
        <f t="shared" si="23"/>
        <v>0</v>
      </c>
      <c r="U34" s="304">
        <f t="shared" si="23"/>
        <v>10</v>
      </c>
      <c r="V34" s="309">
        <f t="shared" si="23"/>
        <v>0</v>
      </c>
      <c r="W34" s="287"/>
      <c r="X34" s="311"/>
      <c r="Y34" s="311">
        <v>30</v>
      </c>
      <c r="Z34" s="311"/>
      <c r="AA34" s="298">
        <v>10</v>
      </c>
      <c r="AB34" s="299"/>
      <c r="AC34" s="287"/>
      <c r="AD34" s="311"/>
      <c r="AE34" s="311"/>
      <c r="AF34" s="311"/>
      <c r="AG34" s="298"/>
      <c r="AH34" s="301"/>
      <c r="AI34" s="310" t="s">
        <v>204</v>
      </c>
    </row>
    <row r="35" spans="1:35" ht="15.75">
      <c r="A35" s="332"/>
      <c r="B35" s="339" t="s">
        <v>50</v>
      </c>
      <c r="C35" s="290"/>
      <c r="D35" s="291"/>
      <c r="E35" s="316"/>
      <c r="F35" s="290"/>
      <c r="G35" s="317"/>
      <c r="H35" s="297"/>
      <c r="I35" s="290"/>
      <c r="J35" s="291"/>
      <c r="K35" s="292"/>
      <c r="L35" s="293"/>
      <c r="M35" s="318"/>
      <c r="N35" s="319"/>
      <c r="O35" s="296"/>
      <c r="P35" s="296"/>
      <c r="Q35" s="329"/>
      <c r="R35" s="330"/>
      <c r="S35" s="330"/>
      <c r="T35" s="330"/>
      <c r="U35" s="330"/>
      <c r="V35" s="331"/>
      <c r="W35" s="290"/>
      <c r="X35" s="291"/>
      <c r="Y35" s="291"/>
      <c r="Z35" s="291"/>
      <c r="AA35" s="291"/>
      <c r="AB35" s="297"/>
      <c r="AC35" s="290"/>
      <c r="AD35" s="315"/>
      <c r="AE35" s="315"/>
      <c r="AF35" s="315"/>
      <c r="AG35" s="291"/>
      <c r="AH35" s="316"/>
      <c r="AI35" s="340"/>
    </row>
    <row r="36" spans="1:35" s="227" customFormat="1" ht="15.75">
      <c r="A36" s="332">
        <v>27</v>
      </c>
      <c r="B36" s="333" t="s">
        <v>53</v>
      </c>
      <c r="C36" s="341">
        <v>3.5</v>
      </c>
      <c r="D36" s="342"/>
      <c r="E36" s="343"/>
      <c r="F36" s="341"/>
      <c r="G36" s="344"/>
      <c r="H36" s="345"/>
      <c r="I36" s="329">
        <f>C36+F36</f>
        <v>3.5</v>
      </c>
      <c r="J36" s="330">
        <f t="shared" si="17"/>
        <v>0</v>
      </c>
      <c r="K36" s="346">
        <f t="shared" si="18"/>
        <v>0</v>
      </c>
      <c r="L36" s="332">
        <f t="shared" si="19"/>
        <v>3.5</v>
      </c>
      <c r="M36" s="347" t="s">
        <v>149</v>
      </c>
      <c r="N36" s="348"/>
      <c r="O36" s="349">
        <f t="shared" si="20"/>
        <v>60</v>
      </c>
      <c r="P36" s="349">
        <f t="shared" si="21"/>
        <v>90</v>
      </c>
      <c r="Q36" s="329">
        <f aca="true" t="shared" si="24" ref="Q36:V37">W36+AC36</f>
        <v>15</v>
      </c>
      <c r="R36" s="330">
        <f t="shared" si="24"/>
        <v>0</v>
      </c>
      <c r="S36" s="330">
        <f t="shared" si="24"/>
        <v>45</v>
      </c>
      <c r="T36" s="330">
        <f t="shared" si="24"/>
        <v>0</v>
      </c>
      <c r="U36" s="330">
        <f t="shared" si="24"/>
        <v>30</v>
      </c>
      <c r="V36" s="331">
        <f t="shared" si="24"/>
        <v>0</v>
      </c>
      <c r="W36" s="341">
        <v>15</v>
      </c>
      <c r="X36" s="342"/>
      <c r="Y36" s="342">
        <v>45</v>
      </c>
      <c r="Z36" s="342"/>
      <c r="AA36" s="342">
        <v>30</v>
      </c>
      <c r="AB36" s="345"/>
      <c r="AC36" s="341"/>
      <c r="AD36" s="350"/>
      <c r="AE36" s="350"/>
      <c r="AF36" s="350"/>
      <c r="AG36" s="342"/>
      <c r="AH36" s="343"/>
      <c r="AI36" s="351" t="s">
        <v>130</v>
      </c>
    </row>
    <row r="37" spans="1:35" s="227" customFormat="1" ht="31.5">
      <c r="A37" s="332">
        <v>28</v>
      </c>
      <c r="B37" s="333" t="s">
        <v>177</v>
      </c>
      <c r="C37" s="341"/>
      <c r="D37" s="342"/>
      <c r="E37" s="343"/>
      <c r="F37" s="341">
        <v>2.5</v>
      </c>
      <c r="G37" s="344"/>
      <c r="H37" s="345"/>
      <c r="I37" s="329">
        <v>2.5</v>
      </c>
      <c r="J37" s="330">
        <v>0</v>
      </c>
      <c r="K37" s="346">
        <v>0</v>
      </c>
      <c r="L37" s="332">
        <f t="shared" si="19"/>
        <v>2.5</v>
      </c>
      <c r="M37" s="347"/>
      <c r="N37" s="348" t="s">
        <v>150</v>
      </c>
      <c r="O37" s="349">
        <f t="shared" si="20"/>
        <v>45</v>
      </c>
      <c r="P37" s="349">
        <f t="shared" si="21"/>
        <v>65</v>
      </c>
      <c r="Q37" s="329">
        <f t="shared" si="24"/>
        <v>5</v>
      </c>
      <c r="R37" s="330">
        <f t="shared" si="24"/>
        <v>0</v>
      </c>
      <c r="S37" s="330">
        <f t="shared" si="24"/>
        <v>40</v>
      </c>
      <c r="T37" s="330">
        <f t="shared" si="24"/>
        <v>0</v>
      </c>
      <c r="U37" s="330">
        <f t="shared" si="24"/>
        <v>20</v>
      </c>
      <c r="V37" s="331">
        <f t="shared" si="24"/>
        <v>0</v>
      </c>
      <c r="W37" s="341"/>
      <c r="X37" s="342"/>
      <c r="Y37" s="342"/>
      <c r="Z37" s="342"/>
      <c r="AA37" s="342"/>
      <c r="AB37" s="345"/>
      <c r="AC37" s="341">
        <v>5</v>
      </c>
      <c r="AD37" s="350"/>
      <c r="AE37" s="350">
        <v>40</v>
      </c>
      <c r="AF37" s="350"/>
      <c r="AG37" s="342">
        <v>20</v>
      </c>
      <c r="AH37" s="343"/>
      <c r="AI37" s="310" t="s">
        <v>261</v>
      </c>
    </row>
    <row r="38" spans="1:35" ht="15.75">
      <c r="A38" s="503">
        <v>29</v>
      </c>
      <c r="B38" s="505" t="s">
        <v>252</v>
      </c>
      <c r="C38" s="507"/>
      <c r="D38" s="499"/>
      <c r="E38" s="501"/>
      <c r="F38" s="507">
        <v>3.5</v>
      </c>
      <c r="G38" s="499"/>
      <c r="H38" s="501"/>
      <c r="I38" s="487">
        <f>C38+F38</f>
        <v>3.5</v>
      </c>
      <c r="J38" s="497">
        <f t="shared" si="17"/>
        <v>0</v>
      </c>
      <c r="K38" s="495">
        <f t="shared" si="18"/>
        <v>0</v>
      </c>
      <c r="L38" s="503">
        <f t="shared" si="19"/>
        <v>3.5</v>
      </c>
      <c r="M38" s="491"/>
      <c r="N38" s="493" t="s">
        <v>150</v>
      </c>
      <c r="O38" s="489">
        <f t="shared" si="20"/>
        <v>60</v>
      </c>
      <c r="P38" s="489">
        <f t="shared" si="21"/>
        <v>90</v>
      </c>
      <c r="Q38" s="487">
        <f aca="true" t="shared" si="25" ref="Q38:V38">SUM(AC38:AC39)</f>
        <v>10</v>
      </c>
      <c r="R38" s="497">
        <f t="shared" si="25"/>
        <v>0</v>
      </c>
      <c r="S38" s="497">
        <f t="shared" si="25"/>
        <v>50</v>
      </c>
      <c r="T38" s="497">
        <f t="shared" si="25"/>
        <v>0</v>
      </c>
      <c r="U38" s="497">
        <f t="shared" si="25"/>
        <v>30</v>
      </c>
      <c r="V38" s="495">
        <f t="shared" si="25"/>
        <v>0</v>
      </c>
      <c r="W38" s="287"/>
      <c r="X38" s="298"/>
      <c r="Y38" s="298"/>
      <c r="Z38" s="298"/>
      <c r="AA38" s="298"/>
      <c r="AB38" s="299"/>
      <c r="AC38" s="287">
        <v>10</v>
      </c>
      <c r="AD38" s="311"/>
      <c r="AE38" s="311">
        <v>25</v>
      </c>
      <c r="AF38" s="311"/>
      <c r="AG38" s="298">
        <v>15</v>
      </c>
      <c r="AH38" s="301"/>
      <c r="AI38" s="337" t="s">
        <v>130</v>
      </c>
    </row>
    <row r="39" spans="1:35" ht="15.75">
      <c r="A39" s="504"/>
      <c r="B39" s="506"/>
      <c r="C39" s="508"/>
      <c r="D39" s="500"/>
      <c r="E39" s="502"/>
      <c r="F39" s="508"/>
      <c r="G39" s="500"/>
      <c r="H39" s="502"/>
      <c r="I39" s="488"/>
      <c r="J39" s="498"/>
      <c r="K39" s="496"/>
      <c r="L39" s="504"/>
      <c r="M39" s="492"/>
      <c r="N39" s="494"/>
      <c r="O39" s="490"/>
      <c r="P39" s="490"/>
      <c r="Q39" s="488"/>
      <c r="R39" s="498"/>
      <c r="S39" s="498"/>
      <c r="T39" s="498"/>
      <c r="U39" s="498"/>
      <c r="V39" s="496"/>
      <c r="W39" s="355"/>
      <c r="X39" s="356"/>
      <c r="Y39" s="356"/>
      <c r="Z39" s="356"/>
      <c r="AA39" s="356"/>
      <c r="AB39" s="357"/>
      <c r="AC39" s="355"/>
      <c r="AD39" s="358"/>
      <c r="AE39" s="358">
        <v>25</v>
      </c>
      <c r="AF39" s="358"/>
      <c r="AG39" s="356">
        <v>15</v>
      </c>
      <c r="AH39" s="359"/>
      <c r="AI39" s="360" t="s">
        <v>131</v>
      </c>
    </row>
    <row r="40" spans="1:35" ht="15.75">
      <c r="A40" s="503">
        <v>30</v>
      </c>
      <c r="B40" s="505" t="s">
        <v>254</v>
      </c>
      <c r="C40" s="507"/>
      <c r="D40" s="499"/>
      <c r="E40" s="501"/>
      <c r="F40" s="507">
        <v>3.5</v>
      </c>
      <c r="G40" s="499"/>
      <c r="H40" s="501"/>
      <c r="I40" s="487">
        <f>C40+F40</f>
        <v>3.5</v>
      </c>
      <c r="J40" s="497">
        <f t="shared" si="17"/>
        <v>0</v>
      </c>
      <c r="K40" s="495">
        <f t="shared" si="18"/>
        <v>0</v>
      </c>
      <c r="L40" s="503">
        <f t="shared" si="19"/>
        <v>3.5</v>
      </c>
      <c r="M40" s="491"/>
      <c r="N40" s="493" t="s">
        <v>150</v>
      </c>
      <c r="O40" s="489">
        <f t="shared" si="20"/>
        <v>60</v>
      </c>
      <c r="P40" s="489">
        <f t="shared" si="21"/>
        <v>90</v>
      </c>
      <c r="Q40" s="487">
        <f aca="true" t="shared" si="26" ref="Q40:V40">SUM(AC40:AC41)</f>
        <v>10</v>
      </c>
      <c r="R40" s="497">
        <f t="shared" si="26"/>
        <v>0</v>
      </c>
      <c r="S40" s="497">
        <f t="shared" si="26"/>
        <v>50</v>
      </c>
      <c r="T40" s="497">
        <f t="shared" si="26"/>
        <v>0</v>
      </c>
      <c r="U40" s="497">
        <f t="shared" si="26"/>
        <v>30</v>
      </c>
      <c r="V40" s="495">
        <f t="shared" si="26"/>
        <v>0</v>
      </c>
      <c r="W40" s="287"/>
      <c r="X40" s="298"/>
      <c r="Y40" s="298"/>
      <c r="Z40" s="298"/>
      <c r="AA40" s="298"/>
      <c r="AB40" s="299"/>
      <c r="AC40" s="287">
        <v>5</v>
      </c>
      <c r="AD40" s="311"/>
      <c r="AE40" s="311">
        <v>25</v>
      </c>
      <c r="AF40" s="311"/>
      <c r="AG40" s="298">
        <v>15</v>
      </c>
      <c r="AH40" s="301"/>
      <c r="AI40" s="337" t="s">
        <v>130</v>
      </c>
    </row>
    <row r="41" spans="1:35" ht="15.75">
      <c r="A41" s="515"/>
      <c r="B41" s="516"/>
      <c r="C41" s="517"/>
      <c r="D41" s="518"/>
      <c r="E41" s="519"/>
      <c r="F41" s="517"/>
      <c r="G41" s="518"/>
      <c r="H41" s="519"/>
      <c r="I41" s="513"/>
      <c r="J41" s="512"/>
      <c r="K41" s="511"/>
      <c r="L41" s="515"/>
      <c r="M41" s="509"/>
      <c r="N41" s="510"/>
      <c r="O41" s="514"/>
      <c r="P41" s="514"/>
      <c r="Q41" s="513"/>
      <c r="R41" s="512"/>
      <c r="S41" s="512"/>
      <c r="T41" s="512"/>
      <c r="U41" s="512"/>
      <c r="V41" s="511"/>
      <c r="W41" s="287"/>
      <c r="X41" s="298"/>
      <c r="Y41" s="298"/>
      <c r="Z41" s="298"/>
      <c r="AA41" s="298"/>
      <c r="AB41" s="299"/>
      <c r="AC41" s="287">
        <v>5</v>
      </c>
      <c r="AD41" s="311"/>
      <c r="AE41" s="311">
        <v>25</v>
      </c>
      <c r="AF41" s="311"/>
      <c r="AG41" s="298">
        <v>15</v>
      </c>
      <c r="AH41" s="301"/>
      <c r="AI41" s="310" t="s">
        <v>131</v>
      </c>
    </row>
    <row r="42" spans="1:35" s="227" customFormat="1" ht="15.75">
      <c r="A42" s="293">
        <v>31</v>
      </c>
      <c r="B42" s="283" t="s">
        <v>54</v>
      </c>
      <c r="C42" s="287">
        <v>0.5</v>
      </c>
      <c r="D42" s="298"/>
      <c r="E42" s="301"/>
      <c r="F42" s="287"/>
      <c r="G42" s="302"/>
      <c r="H42" s="299"/>
      <c r="I42" s="290">
        <f>C42+F42</f>
        <v>0.5</v>
      </c>
      <c r="J42" s="291">
        <f t="shared" si="17"/>
        <v>0</v>
      </c>
      <c r="K42" s="316">
        <f t="shared" si="18"/>
        <v>0</v>
      </c>
      <c r="L42" s="293">
        <f t="shared" si="19"/>
        <v>0.5</v>
      </c>
      <c r="M42" s="307" t="s">
        <v>150</v>
      </c>
      <c r="N42" s="307"/>
      <c r="O42" s="296">
        <f t="shared" si="20"/>
        <v>15</v>
      </c>
      <c r="P42" s="296">
        <f t="shared" si="21"/>
        <v>17</v>
      </c>
      <c r="Q42" s="290">
        <f aca="true" t="shared" si="27" ref="Q42:V42">W42+AC42</f>
        <v>10</v>
      </c>
      <c r="R42" s="291">
        <f t="shared" si="27"/>
        <v>0</v>
      </c>
      <c r="S42" s="291">
        <f t="shared" si="27"/>
        <v>5</v>
      </c>
      <c r="T42" s="291">
        <f t="shared" si="27"/>
        <v>0</v>
      </c>
      <c r="U42" s="291">
        <f t="shared" si="27"/>
        <v>2</v>
      </c>
      <c r="V42" s="297">
        <f t="shared" si="27"/>
        <v>0</v>
      </c>
      <c r="W42" s="287">
        <v>10</v>
      </c>
      <c r="X42" s="298"/>
      <c r="Y42" s="298">
        <v>5</v>
      </c>
      <c r="Z42" s="298"/>
      <c r="AA42" s="298">
        <v>2</v>
      </c>
      <c r="AB42" s="299"/>
      <c r="AC42" s="287"/>
      <c r="AD42" s="311"/>
      <c r="AE42" s="311"/>
      <c r="AF42" s="311"/>
      <c r="AG42" s="298"/>
      <c r="AH42" s="301"/>
      <c r="AI42" s="352" t="s">
        <v>131</v>
      </c>
    </row>
    <row r="43" spans="1:35" ht="15.75">
      <c r="A43" s="332"/>
      <c r="B43" s="339" t="s">
        <v>56</v>
      </c>
      <c r="C43" s="290"/>
      <c r="D43" s="291"/>
      <c r="E43" s="316"/>
      <c r="F43" s="290"/>
      <c r="G43" s="317"/>
      <c r="H43" s="297"/>
      <c r="I43" s="290"/>
      <c r="J43" s="291"/>
      <c r="K43" s="292"/>
      <c r="L43" s="293"/>
      <c r="M43" s="318"/>
      <c r="N43" s="319"/>
      <c r="O43" s="296"/>
      <c r="P43" s="296"/>
      <c r="Q43" s="329"/>
      <c r="R43" s="330"/>
      <c r="S43" s="330"/>
      <c r="T43" s="330"/>
      <c r="U43" s="330"/>
      <c r="V43" s="331"/>
      <c r="W43" s="290"/>
      <c r="X43" s="291"/>
      <c r="Y43" s="291"/>
      <c r="Z43" s="291"/>
      <c r="AA43" s="291"/>
      <c r="AB43" s="297"/>
      <c r="AC43" s="290"/>
      <c r="AD43" s="315"/>
      <c r="AE43" s="315"/>
      <c r="AF43" s="315"/>
      <c r="AG43" s="291"/>
      <c r="AH43" s="316"/>
      <c r="AI43" s="340"/>
    </row>
    <row r="44" spans="1:35" ht="15.75">
      <c r="A44" s="332">
        <v>32</v>
      </c>
      <c r="B44" s="333" t="s">
        <v>55</v>
      </c>
      <c r="C44" s="287"/>
      <c r="D44" s="298"/>
      <c r="E44" s="301"/>
      <c r="F44" s="287"/>
      <c r="G44" s="302"/>
      <c r="H44" s="299">
        <v>5</v>
      </c>
      <c r="I44" s="290">
        <f>C44+F44</f>
        <v>0</v>
      </c>
      <c r="J44" s="291">
        <f t="shared" si="17"/>
        <v>0</v>
      </c>
      <c r="K44" s="292">
        <f t="shared" si="18"/>
        <v>5</v>
      </c>
      <c r="L44" s="293">
        <f t="shared" si="19"/>
        <v>5</v>
      </c>
      <c r="M44" s="295"/>
      <c r="N44" s="307" t="s">
        <v>150</v>
      </c>
      <c r="O44" s="296">
        <f t="shared" si="20"/>
        <v>0</v>
      </c>
      <c r="P44" s="308">
        <f t="shared" si="21"/>
        <v>150</v>
      </c>
      <c r="Q44" s="334">
        <f aca="true" t="shared" si="28" ref="Q44:V44">W44+AC44</f>
        <v>0</v>
      </c>
      <c r="R44" s="335">
        <f t="shared" si="28"/>
        <v>0</v>
      </c>
      <c r="S44" s="335">
        <f t="shared" si="28"/>
        <v>0</v>
      </c>
      <c r="T44" s="335">
        <f t="shared" si="28"/>
        <v>0</v>
      </c>
      <c r="U44" s="335">
        <f t="shared" si="28"/>
        <v>0</v>
      </c>
      <c r="V44" s="336">
        <f t="shared" si="28"/>
        <v>150</v>
      </c>
      <c r="W44" s="287"/>
      <c r="X44" s="298"/>
      <c r="Y44" s="298"/>
      <c r="Z44" s="298"/>
      <c r="AA44" s="298"/>
      <c r="AB44" s="299"/>
      <c r="AC44" s="287"/>
      <c r="AD44" s="311"/>
      <c r="AE44" s="311"/>
      <c r="AF44" s="311"/>
      <c r="AG44" s="298"/>
      <c r="AH44" s="301">
        <v>150</v>
      </c>
      <c r="AI44" s="351"/>
    </row>
    <row r="45" spans="1:35" ht="13.5" customHeight="1">
      <c r="A45" s="332"/>
      <c r="B45" s="339" t="s">
        <v>57</v>
      </c>
      <c r="C45" s="290"/>
      <c r="D45" s="291"/>
      <c r="E45" s="316"/>
      <c r="F45" s="290"/>
      <c r="G45" s="317"/>
      <c r="H45" s="297"/>
      <c r="I45" s="290"/>
      <c r="J45" s="291"/>
      <c r="K45" s="292"/>
      <c r="L45" s="296"/>
      <c r="M45" s="296"/>
      <c r="N45" s="296"/>
      <c r="O45" s="296"/>
      <c r="P45" s="296"/>
      <c r="Q45" s="329"/>
      <c r="R45" s="330"/>
      <c r="S45" s="330"/>
      <c r="T45" s="330"/>
      <c r="U45" s="330"/>
      <c r="V45" s="331"/>
      <c r="W45" s="290"/>
      <c r="X45" s="291"/>
      <c r="Y45" s="291"/>
      <c r="Z45" s="291"/>
      <c r="AA45" s="291"/>
      <c r="AB45" s="297"/>
      <c r="AC45" s="290"/>
      <c r="AD45" s="315"/>
      <c r="AE45" s="315"/>
      <c r="AF45" s="315"/>
      <c r="AG45" s="291"/>
      <c r="AH45" s="316"/>
      <c r="AI45" s="340"/>
    </row>
    <row r="46" spans="1:37" s="216" customFormat="1" ht="47.25">
      <c r="A46" s="332">
        <v>33</v>
      </c>
      <c r="B46" s="333" t="s">
        <v>206</v>
      </c>
      <c r="C46" s="287">
        <v>2.5</v>
      </c>
      <c r="D46" s="298"/>
      <c r="E46" s="301"/>
      <c r="F46" s="287"/>
      <c r="G46" s="302"/>
      <c r="H46" s="299"/>
      <c r="I46" s="290">
        <f>C46+F46</f>
        <v>2.5</v>
      </c>
      <c r="J46" s="291">
        <f t="shared" si="17"/>
        <v>0</v>
      </c>
      <c r="K46" s="292">
        <f t="shared" si="18"/>
        <v>0</v>
      </c>
      <c r="L46" s="293">
        <f t="shared" si="19"/>
        <v>2.5</v>
      </c>
      <c r="M46" s="307" t="s">
        <v>150</v>
      </c>
      <c r="N46" s="307"/>
      <c r="O46" s="296">
        <f t="shared" si="20"/>
        <v>30</v>
      </c>
      <c r="P46" s="296">
        <f t="shared" si="21"/>
        <v>65</v>
      </c>
      <c r="Q46" s="329">
        <f aca="true" t="shared" si="29" ref="Q46:V46">W46+AC46</f>
        <v>10</v>
      </c>
      <c r="R46" s="330">
        <f t="shared" si="29"/>
        <v>0</v>
      </c>
      <c r="S46" s="330">
        <f t="shared" si="29"/>
        <v>20</v>
      </c>
      <c r="T46" s="330">
        <f t="shared" si="29"/>
        <v>0</v>
      </c>
      <c r="U46" s="330">
        <f t="shared" si="29"/>
        <v>35</v>
      </c>
      <c r="V46" s="331">
        <f t="shared" si="29"/>
        <v>0</v>
      </c>
      <c r="W46" s="287">
        <v>10</v>
      </c>
      <c r="X46" s="298"/>
      <c r="Y46" s="298">
        <v>20</v>
      </c>
      <c r="Z46" s="298"/>
      <c r="AA46" s="298">
        <v>35</v>
      </c>
      <c r="AB46" s="299"/>
      <c r="AC46" s="287"/>
      <c r="AD46" s="311"/>
      <c r="AE46" s="311"/>
      <c r="AF46" s="311"/>
      <c r="AG46" s="298"/>
      <c r="AH46" s="301"/>
      <c r="AI46" s="337" t="s">
        <v>134</v>
      </c>
      <c r="AJ46" s="231"/>
      <c r="AK46" s="231"/>
    </row>
    <row r="47" spans="1:36" s="215" customFormat="1" ht="31.5">
      <c r="A47" s="332">
        <v>34</v>
      </c>
      <c r="B47" s="333" t="s">
        <v>147</v>
      </c>
      <c r="C47" s="287">
        <v>2.5</v>
      </c>
      <c r="D47" s="298"/>
      <c r="E47" s="301"/>
      <c r="F47" s="287"/>
      <c r="G47" s="302"/>
      <c r="H47" s="299"/>
      <c r="I47" s="290">
        <f>C47+F47</f>
        <v>2.5</v>
      </c>
      <c r="J47" s="291">
        <f>D47+G47</f>
        <v>0</v>
      </c>
      <c r="K47" s="292">
        <f>E47+H47</f>
        <v>0</v>
      </c>
      <c r="L47" s="293">
        <f>SUM(I47:K47)</f>
        <v>2.5</v>
      </c>
      <c r="M47" s="307" t="s">
        <v>150</v>
      </c>
      <c r="N47" s="307"/>
      <c r="O47" s="296">
        <f>SUM(Q47:T47)</f>
        <v>60</v>
      </c>
      <c r="P47" s="296">
        <f>SUM(Q47:V47)</f>
        <v>75</v>
      </c>
      <c r="Q47" s="329">
        <f aca="true" t="shared" si="30" ref="Q47:V47">W47+AC47</f>
        <v>30</v>
      </c>
      <c r="R47" s="330">
        <f t="shared" si="30"/>
        <v>0</v>
      </c>
      <c r="S47" s="330">
        <f t="shared" si="30"/>
        <v>30</v>
      </c>
      <c r="T47" s="330">
        <f t="shared" si="30"/>
        <v>0</v>
      </c>
      <c r="U47" s="330">
        <f t="shared" si="30"/>
        <v>15</v>
      </c>
      <c r="V47" s="331">
        <f t="shared" si="30"/>
        <v>0</v>
      </c>
      <c r="W47" s="287">
        <v>30</v>
      </c>
      <c r="X47" s="298"/>
      <c r="Y47" s="298">
        <v>30</v>
      </c>
      <c r="Z47" s="298"/>
      <c r="AA47" s="298">
        <v>15</v>
      </c>
      <c r="AB47" s="299"/>
      <c r="AC47" s="287"/>
      <c r="AD47" s="311"/>
      <c r="AE47" s="311"/>
      <c r="AF47" s="311"/>
      <c r="AG47" s="298"/>
      <c r="AH47" s="301"/>
      <c r="AI47" s="351" t="s">
        <v>130</v>
      </c>
      <c r="AJ47" s="227"/>
    </row>
    <row r="48" spans="1:36" s="128" customFormat="1" ht="31.5" customHeight="1">
      <c r="A48" s="332">
        <v>35</v>
      </c>
      <c r="B48" s="361" t="s">
        <v>190</v>
      </c>
      <c r="C48" s="287">
        <v>1</v>
      </c>
      <c r="D48" s="285"/>
      <c r="E48" s="286"/>
      <c r="F48" s="284"/>
      <c r="G48" s="288"/>
      <c r="H48" s="289"/>
      <c r="I48" s="290">
        <v>1</v>
      </c>
      <c r="J48" s="291">
        <f>D48+G48</f>
        <v>0</v>
      </c>
      <c r="K48" s="292">
        <v>0</v>
      </c>
      <c r="L48" s="293">
        <f>SUM(I48:K48)</f>
        <v>1</v>
      </c>
      <c r="M48" s="307" t="s">
        <v>150</v>
      </c>
      <c r="N48" s="325"/>
      <c r="O48" s="296">
        <f>SUM(Q48:T48)</f>
        <v>10</v>
      </c>
      <c r="P48" s="296">
        <f>SUM(Q48:V48)</f>
        <v>25</v>
      </c>
      <c r="Q48" s="329">
        <f aca="true" t="shared" si="31" ref="Q48:V48">W48+AC48</f>
        <v>0</v>
      </c>
      <c r="R48" s="330">
        <f t="shared" si="31"/>
        <v>5</v>
      </c>
      <c r="S48" s="330">
        <f t="shared" si="31"/>
        <v>5</v>
      </c>
      <c r="T48" s="330">
        <f t="shared" si="31"/>
        <v>0</v>
      </c>
      <c r="U48" s="330">
        <f t="shared" si="31"/>
        <v>15</v>
      </c>
      <c r="V48" s="331">
        <f t="shared" si="31"/>
        <v>0</v>
      </c>
      <c r="W48" s="284"/>
      <c r="X48" s="311">
        <v>5</v>
      </c>
      <c r="Y48" s="311">
        <v>5</v>
      </c>
      <c r="Z48" s="311"/>
      <c r="AA48" s="298">
        <v>15</v>
      </c>
      <c r="AB48" s="299"/>
      <c r="AC48" s="287"/>
      <c r="AD48" s="311"/>
      <c r="AE48" s="311"/>
      <c r="AF48" s="311"/>
      <c r="AG48" s="298"/>
      <c r="AH48" s="301"/>
      <c r="AI48" s="351" t="s">
        <v>191</v>
      </c>
      <c r="AJ48" s="227"/>
    </row>
    <row r="49" spans="1:37" s="215" customFormat="1" ht="31.5">
      <c r="A49" s="332">
        <v>36</v>
      </c>
      <c r="B49" s="333" t="s">
        <v>189</v>
      </c>
      <c r="C49" s="287"/>
      <c r="D49" s="298"/>
      <c r="E49" s="301"/>
      <c r="F49" s="287">
        <v>1.5</v>
      </c>
      <c r="G49" s="302"/>
      <c r="H49" s="299"/>
      <c r="I49" s="290">
        <f>C49+F49</f>
        <v>1.5</v>
      </c>
      <c r="J49" s="291">
        <f t="shared" si="17"/>
        <v>0</v>
      </c>
      <c r="K49" s="292">
        <f t="shared" si="18"/>
        <v>0</v>
      </c>
      <c r="L49" s="293">
        <f t="shared" si="19"/>
        <v>1.5</v>
      </c>
      <c r="M49" s="295"/>
      <c r="N49" s="307" t="s">
        <v>150</v>
      </c>
      <c r="O49" s="296">
        <f t="shared" si="20"/>
        <v>30</v>
      </c>
      <c r="P49" s="296">
        <f t="shared" si="21"/>
        <v>40</v>
      </c>
      <c r="Q49" s="329">
        <f aca="true" t="shared" si="32" ref="Q49:V49">W49+AC49</f>
        <v>5</v>
      </c>
      <c r="R49" s="330">
        <f t="shared" si="32"/>
        <v>5</v>
      </c>
      <c r="S49" s="330">
        <f t="shared" si="32"/>
        <v>20</v>
      </c>
      <c r="T49" s="330">
        <f t="shared" si="32"/>
        <v>0</v>
      </c>
      <c r="U49" s="330">
        <f t="shared" si="32"/>
        <v>10</v>
      </c>
      <c r="V49" s="331">
        <f t="shared" si="32"/>
        <v>0</v>
      </c>
      <c r="W49" s="287"/>
      <c r="X49" s="298"/>
      <c r="Y49" s="298"/>
      <c r="Z49" s="298"/>
      <c r="AA49" s="298"/>
      <c r="AB49" s="299"/>
      <c r="AC49" s="287">
        <v>5</v>
      </c>
      <c r="AD49" s="311">
        <v>5</v>
      </c>
      <c r="AE49" s="311">
        <v>20</v>
      </c>
      <c r="AF49" s="311"/>
      <c r="AG49" s="298">
        <v>10</v>
      </c>
      <c r="AH49" s="301"/>
      <c r="AI49" s="337" t="s">
        <v>188</v>
      </c>
      <c r="AJ49" s="227"/>
      <c r="AK49" s="227"/>
    </row>
    <row r="50" spans="1:37" s="217" customFormat="1" ht="15.75">
      <c r="A50" s="332">
        <v>37</v>
      </c>
      <c r="B50" s="333" t="s">
        <v>205</v>
      </c>
      <c r="C50" s="287"/>
      <c r="D50" s="298"/>
      <c r="E50" s="301"/>
      <c r="F50" s="287">
        <v>1.5</v>
      </c>
      <c r="G50" s="302"/>
      <c r="H50" s="299"/>
      <c r="I50" s="290">
        <f>C50+F50</f>
        <v>1.5</v>
      </c>
      <c r="J50" s="291">
        <f>D50+G50</f>
        <v>0</v>
      </c>
      <c r="K50" s="292">
        <f>E50+H50</f>
        <v>0</v>
      </c>
      <c r="L50" s="293">
        <f>SUM(I50:K50)</f>
        <v>1.5</v>
      </c>
      <c r="M50" s="295"/>
      <c r="N50" s="307" t="s">
        <v>150</v>
      </c>
      <c r="O50" s="296">
        <f>SUM(Q50:T50)</f>
        <v>30</v>
      </c>
      <c r="P50" s="296">
        <f>SUM(Q50:V50)</f>
        <v>40</v>
      </c>
      <c r="Q50" s="329">
        <f aca="true" t="shared" si="33" ref="Q50:V50">W50+AC50</f>
        <v>20</v>
      </c>
      <c r="R50" s="330">
        <f t="shared" si="33"/>
        <v>0</v>
      </c>
      <c r="S50" s="330">
        <f t="shared" si="33"/>
        <v>10</v>
      </c>
      <c r="T50" s="330">
        <f t="shared" si="33"/>
        <v>0</v>
      </c>
      <c r="U50" s="330">
        <f t="shared" si="33"/>
        <v>10</v>
      </c>
      <c r="V50" s="331">
        <f t="shared" si="33"/>
        <v>0</v>
      </c>
      <c r="W50" s="287"/>
      <c r="X50" s="298"/>
      <c r="Y50" s="298"/>
      <c r="Z50" s="298"/>
      <c r="AA50" s="298"/>
      <c r="AB50" s="299"/>
      <c r="AC50" s="287">
        <v>20</v>
      </c>
      <c r="AD50" s="311"/>
      <c r="AE50" s="311">
        <v>10</v>
      </c>
      <c r="AF50" s="311"/>
      <c r="AG50" s="298">
        <v>10</v>
      </c>
      <c r="AH50" s="301"/>
      <c r="AI50" s="351" t="s">
        <v>131</v>
      </c>
      <c r="AJ50" s="7"/>
      <c r="AK50" s="7"/>
    </row>
    <row r="51" spans="1:35" ht="32.25" thickBot="1">
      <c r="A51" s="362">
        <v>38</v>
      </c>
      <c r="B51" s="363" t="s">
        <v>58</v>
      </c>
      <c r="C51" s="287"/>
      <c r="D51" s="298"/>
      <c r="E51" s="301"/>
      <c r="F51" s="287"/>
      <c r="G51" s="302"/>
      <c r="H51" s="299"/>
      <c r="I51" s="303">
        <f>C51+F51</f>
        <v>0</v>
      </c>
      <c r="J51" s="304">
        <f t="shared" si="17"/>
        <v>0</v>
      </c>
      <c r="K51" s="305">
        <f t="shared" si="18"/>
        <v>0</v>
      </c>
      <c r="L51" s="306">
        <f t="shared" si="19"/>
        <v>0</v>
      </c>
      <c r="M51" s="307" t="s">
        <v>150</v>
      </c>
      <c r="N51" s="307"/>
      <c r="O51" s="296">
        <f t="shared" si="20"/>
        <v>4</v>
      </c>
      <c r="P51" s="308">
        <f t="shared" si="21"/>
        <v>4</v>
      </c>
      <c r="Q51" s="334">
        <f aca="true" t="shared" si="34" ref="Q51:V51">W51+AC51</f>
        <v>4</v>
      </c>
      <c r="R51" s="335">
        <f t="shared" si="34"/>
        <v>0</v>
      </c>
      <c r="S51" s="335">
        <f t="shared" si="34"/>
        <v>0</v>
      </c>
      <c r="T51" s="335">
        <f t="shared" si="34"/>
        <v>0</v>
      </c>
      <c r="U51" s="335">
        <f t="shared" si="34"/>
        <v>0</v>
      </c>
      <c r="V51" s="336">
        <f t="shared" si="34"/>
        <v>0</v>
      </c>
      <c r="W51" s="287">
        <v>4</v>
      </c>
      <c r="X51" s="298"/>
      <c r="Y51" s="298"/>
      <c r="Z51" s="298"/>
      <c r="AA51" s="298"/>
      <c r="AB51" s="299"/>
      <c r="AC51" s="287"/>
      <c r="AD51" s="311"/>
      <c r="AE51" s="311"/>
      <c r="AF51" s="311"/>
      <c r="AG51" s="298"/>
      <c r="AH51" s="301"/>
      <c r="AI51" s="310" t="s">
        <v>203</v>
      </c>
    </row>
    <row r="52" spans="1:35" s="7" customFormat="1" ht="12.75" customHeight="1" thickBot="1">
      <c r="A52" s="566" t="s">
        <v>6</v>
      </c>
      <c r="B52" s="567"/>
      <c r="C52" s="364">
        <f aca="true" t="shared" si="35" ref="C52:L52">SUM(C8:C51)</f>
        <v>28</v>
      </c>
      <c r="D52" s="365">
        <f t="shared" si="35"/>
        <v>0</v>
      </c>
      <c r="E52" s="366">
        <f t="shared" si="35"/>
        <v>0</v>
      </c>
      <c r="F52" s="364">
        <f t="shared" si="35"/>
        <v>27</v>
      </c>
      <c r="G52" s="365">
        <f t="shared" si="35"/>
        <v>0</v>
      </c>
      <c r="H52" s="366">
        <f t="shared" si="35"/>
        <v>5</v>
      </c>
      <c r="I52" s="249">
        <f t="shared" si="35"/>
        <v>55</v>
      </c>
      <c r="J52" s="263">
        <f t="shared" si="35"/>
        <v>0</v>
      </c>
      <c r="K52" s="250">
        <f t="shared" si="35"/>
        <v>5</v>
      </c>
      <c r="L52" s="367">
        <f t="shared" si="35"/>
        <v>60</v>
      </c>
      <c r="M52" s="368">
        <f>COUNTIF(M8:M51,"EGZ")</f>
        <v>1</v>
      </c>
      <c r="N52" s="364">
        <f>COUNTIF(N8:N51,"EGZ")</f>
        <v>3</v>
      </c>
      <c r="O52" s="369">
        <f aca="true" t="shared" si="36" ref="O52:AH52">SUM(O8:O51)</f>
        <v>969</v>
      </c>
      <c r="P52" s="367">
        <f t="shared" si="36"/>
        <v>1621</v>
      </c>
      <c r="Q52" s="364">
        <f t="shared" si="36"/>
        <v>305</v>
      </c>
      <c r="R52" s="368">
        <f t="shared" si="36"/>
        <v>65</v>
      </c>
      <c r="S52" s="368">
        <f t="shared" si="36"/>
        <v>599</v>
      </c>
      <c r="T52" s="368">
        <f t="shared" si="36"/>
        <v>0</v>
      </c>
      <c r="U52" s="368">
        <f t="shared" si="36"/>
        <v>502</v>
      </c>
      <c r="V52" s="370">
        <f t="shared" si="36"/>
        <v>150</v>
      </c>
      <c r="W52" s="370">
        <f t="shared" si="36"/>
        <v>188</v>
      </c>
      <c r="X52" s="370">
        <f t="shared" si="36"/>
        <v>50</v>
      </c>
      <c r="Y52" s="370">
        <f t="shared" si="36"/>
        <v>271</v>
      </c>
      <c r="Z52" s="370">
        <f t="shared" si="36"/>
        <v>0</v>
      </c>
      <c r="AA52" s="370">
        <f t="shared" si="36"/>
        <v>260</v>
      </c>
      <c r="AB52" s="370">
        <f t="shared" si="36"/>
        <v>0</v>
      </c>
      <c r="AC52" s="370">
        <f t="shared" si="36"/>
        <v>117</v>
      </c>
      <c r="AD52" s="370">
        <f t="shared" si="36"/>
        <v>15</v>
      </c>
      <c r="AE52" s="370">
        <f t="shared" si="36"/>
        <v>328</v>
      </c>
      <c r="AF52" s="370">
        <f t="shared" si="36"/>
        <v>0</v>
      </c>
      <c r="AG52" s="370">
        <f t="shared" si="36"/>
        <v>242</v>
      </c>
      <c r="AH52" s="370">
        <f t="shared" si="36"/>
        <v>150</v>
      </c>
      <c r="AI52" s="371"/>
    </row>
    <row r="53" spans="1:35" s="7" customFormat="1" ht="12.75" customHeight="1" thickBot="1">
      <c r="A53" s="372"/>
      <c r="B53" s="367" t="s">
        <v>33</v>
      </c>
      <c r="C53" s="537">
        <f>SUM(C52:E52)</f>
        <v>28</v>
      </c>
      <c r="D53" s="528"/>
      <c r="E53" s="569"/>
      <c r="F53" s="537">
        <f>SUM(F52:H52)</f>
        <v>32</v>
      </c>
      <c r="G53" s="528"/>
      <c r="H53" s="528"/>
      <c r="I53" s="373"/>
      <c r="J53" s="525" t="s">
        <v>44</v>
      </c>
      <c r="K53" s="526"/>
      <c r="L53" s="527"/>
      <c r="M53" s="528" t="s">
        <v>45</v>
      </c>
      <c r="N53" s="529"/>
      <c r="O53" s="374"/>
      <c r="P53" s="374"/>
      <c r="Q53" s="525">
        <f>W53+AC53</f>
        <v>969</v>
      </c>
      <c r="R53" s="538"/>
      <c r="S53" s="538"/>
      <c r="T53" s="539"/>
      <c r="U53" s="537">
        <f>AA53+AG53</f>
        <v>652</v>
      </c>
      <c r="V53" s="529"/>
      <c r="W53" s="525">
        <f>SUM(W52:Z52)</f>
        <v>509</v>
      </c>
      <c r="X53" s="538"/>
      <c r="Y53" s="538"/>
      <c r="Z53" s="539"/>
      <c r="AA53" s="537">
        <f>SUM(AA52:AB52)</f>
        <v>260</v>
      </c>
      <c r="AB53" s="529"/>
      <c r="AC53" s="525">
        <f>SUM(AC52:AF52)</f>
        <v>460</v>
      </c>
      <c r="AD53" s="538"/>
      <c r="AE53" s="538"/>
      <c r="AF53" s="539"/>
      <c r="AG53" s="537">
        <f>SUM(AG52:AH52)</f>
        <v>392</v>
      </c>
      <c r="AH53" s="529"/>
      <c r="AI53" s="375"/>
    </row>
    <row r="54" spans="1:35" s="7" customFormat="1" ht="12.75" customHeight="1" thickBot="1">
      <c r="A54" s="372"/>
      <c r="B54" s="376"/>
      <c r="C54" s="376"/>
      <c r="D54" s="376"/>
      <c r="E54" s="377"/>
      <c r="F54" s="376"/>
      <c r="G54" s="376"/>
      <c r="H54" s="376"/>
      <c r="I54" s="374"/>
      <c r="J54" s="537" t="s">
        <v>42</v>
      </c>
      <c r="K54" s="568"/>
      <c r="L54" s="568"/>
      <c r="M54" s="568"/>
      <c r="N54" s="569"/>
      <c r="O54" s="378"/>
      <c r="P54" s="374"/>
      <c r="Q54" s="537">
        <f>W54+AC54</f>
        <v>1621</v>
      </c>
      <c r="R54" s="568"/>
      <c r="S54" s="568"/>
      <c r="T54" s="568"/>
      <c r="U54" s="568"/>
      <c r="V54" s="569"/>
      <c r="W54" s="537">
        <f>W53+AA53</f>
        <v>769</v>
      </c>
      <c r="X54" s="568"/>
      <c r="Y54" s="568"/>
      <c r="Z54" s="568"/>
      <c r="AA54" s="568"/>
      <c r="AB54" s="569"/>
      <c r="AC54" s="537">
        <f>AC53+AG53</f>
        <v>852</v>
      </c>
      <c r="AD54" s="528"/>
      <c r="AE54" s="528"/>
      <c r="AF54" s="528"/>
      <c r="AG54" s="528"/>
      <c r="AH54" s="529"/>
      <c r="AI54" s="375"/>
    </row>
    <row r="55" spans="1:35" s="7" customFormat="1" ht="12.75" customHeight="1" thickBot="1">
      <c r="A55" s="229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8"/>
      <c r="N55" s="28"/>
      <c r="O55" s="28"/>
      <c r="P55" s="28"/>
      <c r="Q55" s="31"/>
      <c r="R55" s="31"/>
      <c r="S55" s="31"/>
      <c r="T55" s="31"/>
      <c r="U55" s="31"/>
      <c r="V55" s="32"/>
      <c r="W55" s="30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9"/>
    </row>
    <row r="56" spans="1:35" ht="12.75" customHeight="1">
      <c r="A56" s="532" t="s">
        <v>25</v>
      </c>
      <c r="B56" s="533"/>
      <c r="C56" s="534" t="s">
        <v>26</v>
      </c>
      <c r="D56" s="535"/>
      <c r="E56" s="535"/>
      <c r="F56" s="535"/>
      <c r="G56" s="535"/>
      <c r="H56" s="535"/>
      <c r="I56" s="535"/>
      <c r="J56" s="535"/>
      <c r="K56" s="535"/>
      <c r="L56" s="535"/>
      <c r="M56" s="535"/>
      <c r="N56" s="535"/>
      <c r="O56" s="535"/>
      <c r="P56" s="535"/>
      <c r="Q56" s="535"/>
      <c r="R56" s="535"/>
      <c r="S56" s="535"/>
      <c r="T56" s="535"/>
      <c r="U56" s="535"/>
      <c r="V56" s="536"/>
      <c r="W56" s="43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</row>
    <row r="57" spans="1:35" ht="12.75">
      <c r="A57" s="530" t="s">
        <v>47</v>
      </c>
      <c r="B57" s="531"/>
      <c r="C57" s="531" t="s">
        <v>8</v>
      </c>
      <c r="D57" s="531"/>
      <c r="E57" s="531"/>
      <c r="F57" s="531"/>
      <c r="G57" s="531"/>
      <c r="H57" s="531"/>
      <c r="I57" s="531"/>
      <c r="J57" s="531"/>
      <c r="K57" s="531"/>
      <c r="L57" s="531"/>
      <c r="M57" s="531"/>
      <c r="N57" s="531"/>
      <c r="O57" s="531"/>
      <c r="P57" s="531"/>
      <c r="Q57" s="531"/>
      <c r="R57" s="86" t="s">
        <v>28</v>
      </c>
      <c r="S57" s="36"/>
      <c r="T57" s="36"/>
      <c r="U57" s="36"/>
      <c r="V57" s="37"/>
      <c r="W57" s="43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</row>
    <row r="58" spans="1:35" ht="12.75">
      <c r="A58" s="587" t="s">
        <v>39</v>
      </c>
      <c r="B58" s="586"/>
      <c r="C58" s="531" t="s">
        <v>9</v>
      </c>
      <c r="D58" s="531"/>
      <c r="E58" s="531"/>
      <c r="F58" s="531"/>
      <c r="G58" s="531"/>
      <c r="H58" s="531"/>
      <c r="I58" s="531"/>
      <c r="J58" s="531"/>
      <c r="K58" s="531"/>
      <c r="L58" s="531"/>
      <c r="M58" s="531"/>
      <c r="N58" s="531"/>
      <c r="O58" s="531"/>
      <c r="P58" s="531"/>
      <c r="Q58" s="531"/>
      <c r="R58" s="38" t="s">
        <v>16</v>
      </c>
      <c r="S58" s="36"/>
      <c r="T58" s="36"/>
      <c r="U58" s="37"/>
      <c r="V58" s="89"/>
      <c r="W58" s="43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</row>
    <row r="59" spans="1:35" ht="13.5" thickBot="1">
      <c r="A59" s="587"/>
      <c r="B59" s="586"/>
      <c r="C59" s="586" t="s">
        <v>12</v>
      </c>
      <c r="D59" s="586"/>
      <c r="E59" s="586"/>
      <c r="F59" s="586"/>
      <c r="G59" s="586"/>
      <c r="H59" s="586"/>
      <c r="I59" s="586"/>
      <c r="J59" s="586"/>
      <c r="K59" s="586"/>
      <c r="L59" s="586"/>
      <c r="M59" s="586"/>
      <c r="N59" s="586"/>
      <c r="O59" s="586"/>
      <c r="P59" s="586"/>
      <c r="Q59" s="586"/>
      <c r="R59" s="87" t="s">
        <v>46</v>
      </c>
      <c r="S59" s="39"/>
      <c r="T59" s="39"/>
      <c r="U59" s="40"/>
      <c r="V59" s="88"/>
      <c r="W59" s="43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</row>
    <row r="60" spans="1:35" ht="13.5" thickBot="1">
      <c r="A60" s="520"/>
      <c r="B60" s="521"/>
      <c r="C60" s="522" t="s">
        <v>43</v>
      </c>
      <c r="D60" s="523"/>
      <c r="E60" s="523"/>
      <c r="F60" s="523"/>
      <c r="G60" s="523"/>
      <c r="H60" s="523"/>
      <c r="I60" s="523"/>
      <c r="J60" s="523"/>
      <c r="K60" s="523"/>
      <c r="L60" s="523"/>
      <c r="M60" s="523"/>
      <c r="N60" s="523"/>
      <c r="O60" s="523"/>
      <c r="P60" s="523"/>
      <c r="Q60" s="524"/>
      <c r="R60" s="104"/>
      <c r="S60" s="102"/>
      <c r="T60" s="102"/>
      <c r="U60" s="102"/>
      <c r="V60" s="101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</row>
    <row r="61" ht="12.75">
      <c r="V61" s="6"/>
    </row>
    <row r="63" spans="3:36" ht="31.5" customHeight="1">
      <c r="C63" s="1" t="s">
        <v>169</v>
      </c>
      <c r="AA63" s="585" t="s">
        <v>170</v>
      </c>
      <c r="AB63" s="585"/>
      <c r="AC63" s="585"/>
      <c r="AD63" s="585"/>
      <c r="AE63" s="585"/>
      <c r="AF63" s="585"/>
      <c r="AG63" s="585"/>
      <c r="AH63" s="585"/>
      <c r="AI63" s="585"/>
      <c r="AJ63" s="585"/>
    </row>
    <row r="64" spans="4:29" ht="12.75">
      <c r="D64" s="1" t="s">
        <v>156</v>
      </c>
      <c r="AA64" s="123"/>
      <c r="AC64" s="1" t="s">
        <v>159</v>
      </c>
    </row>
    <row r="65" spans="4:29" ht="12.75">
      <c r="D65" s="1" t="s">
        <v>157</v>
      </c>
      <c r="AA65" s="123"/>
      <c r="AC65" s="1" t="s">
        <v>160</v>
      </c>
    </row>
    <row r="66" spans="4:28" ht="12.75">
      <c r="D66" s="1" t="s">
        <v>153</v>
      </c>
      <c r="AA66" s="123"/>
      <c r="AB66" s="122" t="s">
        <v>158</v>
      </c>
    </row>
    <row r="67" ht="12.75">
      <c r="D67" s="1" t="s">
        <v>154</v>
      </c>
    </row>
    <row r="68" ht="12.75">
      <c r="C68" s="122" t="s">
        <v>155</v>
      </c>
    </row>
    <row r="70" spans="3:36" ht="30.75" customHeight="1">
      <c r="C70" s="1" t="s">
        <v>171</v>
      </c>
      <c r="AA70" s="123" t="s">
        <v>163</v>
      </c>
      <c r="AB70" s="585" t="s">
        <v>164</v>
      </c>
      <c r="AC70" s="585"/>
      <c r="AD70" s="585"/>
      <c r="AE70" s="585"/>
      <c r="AF70" s="585"/>
      <c r="AG70" s="585"/>
      <c r="AH70" s="585"/>
      <c r="AI70" s="585"/>
      <c r="AJ70" s="585"/>
    </row>
    <row r="71" spans="3:29" ht="12.75">
      <c r="C71" s="123"/>
      <c r="E71" s="1" t="s">
        <v>161</v>
      </c>
      <c r="AC71" s="1" t="s">
        <v>166</v>
      </c>
    </row>
    <row r="72" spans="3:29" ht="12.75">
      <c r="C72" s="123"/>
      <c r="E72" s="1" t="s">
        <v>162</v>
      </c>
      <c r="AC72" s="1" t="s">
        <v>165</v>
      </c>
    </row>
    <row r="73" spans="3:29" ht="12.75">
      <c r="C73" s="123"/>
      <c r="D73" s="122" t="s">
        <v>158</v>
      </c>
      <c r="AC73" s="1" t="s">
        <v>167</v>
      </c>
    </row>
    <row r="74" ht="12.75">
      <c r="AC74" s="1" t="s">
        <v>168</v>
      </c>
    </row>
    <row r="75" spans="3:28" ht="12.75">
      <c r="C75" s="1" t="s">
        <v>172</v>
      </c>
      <c r="AB75" s="122" t="s">
        <v>155</v>
      </c>
    </row>
    <row r="76" ht="12.75">
      <c r="E76" s="1" t="s">
        <v>173</v>
      </c>
    </row>
    <row r="77" ht="12.75">
      <c r="E77" s="1" t="s">
        <v>174</v>
      </c>
    </row>
    <row r="78" ht="12.75">
      <c r="E78" s="122" t="s">
        <v>175</v>
      </c>
    </row>
  </sheetData>
  <sheetProtection/>
  <mergeCells count="94">
    <mergeCell ref="A2:AH2"/>
    <mergeCell ref="Q3:V5"/>
    <mergeCell ref="C4:H4"/>
    <mergeCell ref="B3:B6"/>
    <mergeCell ref="AB70:AJ70"/>
    <mergeCell ref="AA63:AJ63"/>
    <mergeCell ref="J54:N54"/>
    <mergeCell ref="C59:Q59"/>
    <mergeCell ref="A59:B59"/>
    <mergeCell ref="A58:B58"/>
    <mergeCell ref="A1:AH1"/>
    <mergeCell ref="C53:E53"/>
    <mergeCell ref="C5:E5"/>
    <mergeCell ref="C3:L3"/>
    <mergeCell ref="I4:L4"/>
    <mergeCell ref="L5:L6"/>
    <mergeCell ref="F5:H5"/>
    <mergeCell ref="AG53:AH53"/>
    <mergeCell ref="H40:H41"/>
    <mergeCell ref="I40:I41"/>
    <mergeCell ref="I5:I6"/>
    <mergeCell ref="J5:J6"/>
    <mergeCell ref="A3:A6"/>
    <mergeCell ref="AA53:AB53"/>
    <mergeCell ref="A52:B52"/>
    <mergeCell ref="Q54:V54"/>
    <mergeCell ref="W54:AB54"/>
    <mergeCell ref="G40:G41"/>
    <mergeCell ref="J40:J41"/>
    <mergeCell ref="K40:K41"/>
    <mergeCell ref="AI3:AI6"/>
    <mergeCell ref="AC5:AH5"/>
    <mergeCell ref="W3:AB4"/>
    <mergeCell ref="AC3:AH4"/>
    <mergeCell ref="K5:K6"/>
    <mergeCell ref="O3:O6"/>
    <mergeCell ref="W5:AB5"/>
    <mergeCell ref="M5:N5"/>
    <mergeCell ref="M3:N4"/>
    <mergeCell ref="P3:P6"/>
    <mergeCell ref="AC54:AH54"/>
    <mergeCell ref="Q53:T53"/>
    <mergeCell ref="W53:Z53"/>
    <mergeCell ref="AC53:AF53"/>
    <mergeCell ref="U53:V53"/>
    <mergeCell ref="F53:H53"/>
    <mergeCell ref="A60:B60"/>
    <mergeCell ref="C60:Q60"/>
    <mergeCell ref="J53:L53"/>
    <mergeCell ref="M53:N53"/>
    <mergeCell ref="A57:B57"/>
    <mergeCell ref="A56:B56"/>
    <mergeCell ref="C56:V56"/>
    <mergeCell ref="C57:Q57"/>
    <mergeCell ref="C58:Q58"/>
    <mergeCell ref="L40:L41"/>
    <mergeCell ref="A40:A41"/>
    <mergeCell ref="B40:B41"/>
    <mergeCell ref="C40:C41"/>
    <mergeCell ref="D40:D41"/>
    <mergeCell ref="E40:E41"/>
    <mergeCell ref="F40:F41"/>
    <mergeCell ref="M40:M41"/>
    <mergeCell ref="N40:N41"/>
    <mergeCell ref="V40:V41"/>
    <mergeCell ref="U40:U41"/>
    <mergeCell ref="T40:T41"/>
    <mergeCell ref="S40:S41"/>
    <mergeCell ref="R40:R41"/>
    <mergeCell ref="Q40:Q41"/>
    <mergeCell ref="P40:P41"/>
    <mergeCell ref="O40:O41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Q38:Q39"/>
    <mergeCell ref="O38:O39"/>
    <mergeCell ref="P38:P39"/>
    <mergeCell ref="M38:M39"/>
    <mergeCell ref="N38:N39"/>
    <mergeCell ref="V38:V39"/>
    <mergeCell ref="U38:U39"/>
    <mergeCell ref="T38:T39"/>
    <mergeCell ref="S38:S39"/>
    <mergeCell ref="R38:R39"/>
  </mergeCells>
  <printOptions horizontalCentered="1"/>
  <pageMargins left="0" right="0" top="0.7480314960629921" bottom="0" header="0" footer="0"/>
  <pageSetup fitToHeight="0" fitToWidth="1"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X55"/>
  <sheetViews>
    <sheetView zoomScale="70" zoomScaleNormal="70" zoomScalePageLayoutView="0" workbookViewId="0" topLeftCell="A14">
      <selection activeCell="A19" sqref="A19"/>
    </sheetView>
  </sheetViews>
  <sheetFormatPr defaultColWidth="9.00390625" defaultRowHeight="12.75"/>
  <cols>
    <col min="1" max="1" width="5.00390625" style="233" customWidth="1"/>
    <col min="2" max="2" width="40.875" style="1" customWidth="1"/>
    <col min="3" max="3" width="5.125" style="1" customWidth="1"/>
    <col min="4" max="5" width="4.00390625" style="1" customWidth="1"/>
    <col min="6" max="6" width="5.625" style="1" customWidth="1"/>
    <col min="7" max="7" width="3.125" style="1" customWidth="1"/>
    <col min="8" max="8" width="3.375" style="1" customWidth="1"/>
    <col min="9" max="9" width="5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875" style="1" customWidth="1"/>
    <col min="14" max="14" width="7.125" style="1" customWidth="1"/>
    <col min="15" max="15" width="6.125" style="1" customWidth="1"/>
    <col min="16" max="16" width="8.25390625" style="1" customWidth="1"/>
    <col min="17" max="17" width="5.00390625" style="1" bestFit="1" customWidth="1"/>
    <col min="18" max="18" width="3.875" style="1" customWidth="1"/>
    <col min="19" max="19" width="5.125" style="1" customWidth="1"/>
    <col min="20" max="20" width="4.25390625" style="1" bestFit="1" customWidth="1"/>
    <col min="21" max="21" width="5.00390625" style="1" bestFit="1" customWidth="1"/>
    <col min="22" max="22" width="4.875" style="1" customWidth="1"/>
    <col min="23" max="23" width="5.00390625" style="1" bestFit="1" customWidth="1"/>
    <col min="24" max="24" width="5.00390625" style="1" customWidth="1"/>
    <col min="25" max="25" width="5.00390625" style="1" bestFit="1" customWidth="1"/>
    <col min="26" max="26" width="4.00390625" style="1" customWidth="1"/>
    <col min="27" max="27" width="5.125" style="1" customWidth="1"/>
    <col min="28" max="28" width="3.625" style="1" bestFit="1" customWidth="1"/>
    <col min="29" max="30" width="3.875" style="1" customWidth="1"/>
    <col min="31" max="31" width="7.25390625" style="1" customWidth="1"/>
    <col min="32" max="32" width="3.875" style="1" customWidth="1"/>
    <col min="33" max="33" width="5.875" style="1" customWidth="1"/>
    <col min="34" max="34" width="6.00390625" style="1" customWidth="1"/>
    <col min="35" max="35" width="47.625" style="1" customWidth="1"/>
    <col min="36" max="16384" width="9.125" style="1" customWidth="1"/>
  </cols>
  <sheetData>
    <row r="1" spans="1:35" ht="36.75" customHeight="1" thickBot="1">
      <c r="A1" s="570" t="s">
        <v>251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  <c r="Z1" s="570"/>
      <c r="AA1" s="570"/>
      <c r="AB1" s="570"/>
      <c r="AC1" s="570"/>
      <c r="AD1" s="570"/>
      <c r="AE1" s="570"/>
      <c r="AF1" s="570"/>
      <c r="AG1" s="570"/>
      <c r="AH1" s="570"/>
      <c r="AI1" s="134"/>
    </row>
    <row r="2" spans="1:35" ht="43.5" customHeight="1" thickBot="1">
      <c r="A2" s="577" t="s">
        <v>218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578"/>
      <c r="Z2" s="578"/>
      <c r="AA2" s="578"/>
      <c r="AB2" s="578"/>
      <c r="AC2" s="578"/>
      <c r="AD2" s="578"/>
      <c r="AE2" s="578"/>
      <c r="AF2" s="578"/>
      <c r="AG2" s="578"/>
      <c r="AH2" s="578"/>
      <c r="AI2" s="135"/>
    </row>
    <row r="3" spans="1:35" ht="14.25" customHeight="1" thickBot="1">
      <c r="A3" s="606" t="s">
        <v>23</v>
      </c>
      <c r="B3" s="609" t="s">
        <v>24</v>
      </c>
      <c r="C3" s="588" t="s">
        <v>7</v>
      </c>
      <c r="D3" s="589"/>
      <c r="E3" s="589"/>
      <c r="F3" s="589"/>
      <c r="G3" s="589"/>
      <c r="H3" s="589"/>
      <c r="I3" s="589"/>
      <c r="J3" s="589"/>
      <c r="K3" s="589"/>
      <c r="L3" s="612"/>
      <c r="M3" s="599" t="s">
        <v>10</v>
      </c>
      <c r="N3" s="613"/>
      <c r="O3" s="615" t="s">
        <v>49</v>
      </c>
      <c r="P3" s="618" t="s">
        <v>48</v>
      </c>
      <c r="Q3" s="588" t="s">
        <v>1</v>
      </c>
      <c r="R3" s="589"/>
      <c r="S3" s="589"/>
      <c r="T3" s="589"/>
      <c r="U3" s="589"/>
      <c r="V3" s="590"/>
      <c r="W3" s="588" t="s">
        <v>215</v>
      </c>
      <c r="X3" s="589"/>
      <c r="Y3" s="589"/>
      <c r="Z3" s="589"/>
      <c r="AA3" s="589"/>
      <c r="AB3" s="590"/>
      <c r="AC3" s="588" t="s">
        <v>216</v>
      </c>
      <c r="AD3" s="589"/>
      <c r="AE3" s="589"/>
      <c r="AF3" s="589"/>
      <c r="AG3" s="589"/>
      <c r="AH3" s="590"/>
      <c r="AI3" s="599" t="s">
        <v>30</v>
      </c>
    </row>
    <row r="4" spans="1:35" ht="12.75" customHeight="1" thickBot="1">
      <c r="A4" s="607"/>
      <c r="B4" s="610"/>
      <c r="C4" s="537" t="s">
        <v>35</v>
      </c>
      <c r="D4" s="528"/>
      <c r="E4" s="528"/>
      <c r="F4" s="528"/>
      <c r="G4" s="528"/>
      <c r="H4" s="529"/>
      <c r="I4" s="537" t="s">
        <v>34</v>
      </c>
      <c r="J4" s="528"/>
      <c r="K4" s="528"/>
      <c r="L4" s="569"/>
      <c r="M4" s="600"/>
      <c r="N4" s="614"/>
      <c r="O4" s="616"/>
      <c r="P4" s="619"/>
      <c r="Q4" s="591"/>
      <c r="R4" s="592"/>
      <c r="S4" s="592"/>
      <c r="T4" s="592"/>
      <c r="U4" s="592"/>
      <c r="V4" s="593"/>
      <c r="W4" s="594"/>
      <c r="X4" s="595"/>
      <c r="Y4" s="595"/>
      <c r="Z4" s="595"/>
      <c r="AA4" s="595"/>
      <c r="AB4" s="596"/>
      <c r="AC4" s="594"/>
      <c r="AD4" s="595"/>
      <c r="AE4" s="595"/>
      <c r="AF4" s="595"/>
      <c r="AG4" s="595"/>
      <c r="AH4" s="596"/>
      <c r="AI4" s="600"/>
    </row>
    <row r="5" spans="1:35" ht="12.75" customHeight="1" thickBot="1">
      <c r="A5" s="607"/>
      <c r="B5" s="610"/>
      <c r="C5" s="537" t="s">
        <v>213</v>
      </c>
      <c r="D5" s="528"/>
      <c r="E5" s="569"/>
      <c r="F5" s="537" t="s">
        <v>214</v>
      </c>
      <c r="G5" s="528"/>
      <c r="H5" s="529"/>
      <c r="I5" s="603" t="s">
        <v>36</v>
      </c>
      <c r="J5" s="603" t="s">
        <v>14</v>
      </c>
      <c r="K5" s="603" t="s">
        <v>15</v>
      </c>
      <c r="L5" s="603" t="s">
        <v>41</v>
      </c>
      <c r="M5" s="597" t="s">
        <v>13</v>
      </c>
      <c r="N5" s="598"/>
      <c r="O5" s="616"/>
      <c r="P5" s="619"/>
      <c r="Q5" s="594"/>
      <c r="R5" s="595"/>
      <c r="S5" s="595"/>
      <c r="T5" s="595"/>
      <c r="U5" s="595"/>
      <c r="V5" s="596"/>
      <c r="W5" s="597" t="s">
        <v>29</v>
      </c>
      <c r="X5" s="598"/>
      <c r="Y5" s="598"/>
      <c r="Z5" s="598"/>
      <c r="AA5" s="598"/>
      <c r="AB5" s="621"/>
      <c r="AC5" s="597" t="s">
        <v>29</v>
      </c>
      <c r="AD5" s="598"/>
      <c r="AE5" s="598"/>
      <c r="AF5" s="598"/>
      <c r="AG5" s="598"/>
      <c r="AH5" s="621"/>
      <c r="AI5" s="601"/>
    </row>
    <row r="6" spans="1:35" ht="32.25" thickBot="1">
      <c r="A6" s="608"/>
      <c r="B6" s="611"/>
      <c r="C6" s="364" t="s">
        <v>36</v>
      </c>
      <c r="D6" s="366" t="s">
        <v>14</v>
      </c>
      <c r="E6" s="366" t="s">
        <v>15</v>
      </c>
      <c r="F6" s="379" t="s">
        <v>36</v>
      </c>
      <c r="G6" s="365" t="s">
        <v>14</v>
      </c>
      <c r="H6" s="366" t="s">
        <v>15</v>
      </c>
      <c r="I6" s="604"/>
      <c r="J6" s="604"/>
      <c r="K6" s="604"/>
      <c r="L6" s="605"/>
      <c r="M6" s="364" t="s">
        <v>213</v>
      </c>
      <c r="N6" s="380" t="s">
        <v>214</v>
      </c>
      <c r="O6" s="617"/>
      <c r="P6" s="620"/>
      <c r="Q6" s="379" t="s">
        <v>2</v>
      </c>
      <c r="R6" s="381" t="s">
        <v>3</v>
      </c>
      <c r="S6" s="381" t="s">
        <v>11</v>
      </c>
      <c r="T6" s="381" t="s">
        <v>14</v>
      </c>
      <c r="U6" s="381" t="s">
        <v>27</v>
      </c>
      <c r="V6" s="382" t="s">
        <v>15</v>
      </c>
      <c r="W6" s="364" t="s">
        <v>2</v>
      </c>
      <c r="X6" s="365" t="s">
        <v>3</v>
      </c>
      <c r="Y6" s="365" t="s">
        <v>11</v>
      </c>
      <c r="Z6" s="365" t="s">
        <v>14</v>
      </c>
      <c r="AA6" s="365" t="s">
        <v>27</v>
      </c>
      <c r="AB6" s="366" t="s">
        <v>15</v>
      </c>
      <c r="AC6" s="364" t="s">
        <v>2</v>
      </c>
      <c r="AD6" s="365" t="s">
        <v>3</v>
      </c>
      <c r="AE6" s="365" t="s">
        <v>11</v>
      </c>
      <c r="AF6" s="365" t="s">
        <v>14</v>
      </c>
      <c r="AG6" s="365" t="s">
        <v>27</v>
      </c>
      <c r="AH6" s="366" t="s">
        <v>15</v>
      </c>
      <c r="AI6" s="602"/>
    </row>
    <row r="7" spans="1:35" ht="32.25" thickBot="1">
      <c r="A7" s="383"/>
      <c r="B7" s="384" t="s">
        <v>52</v>
      </c>
      <c r="C7" s="249"/>
      <c r="D7" s="250"/>
      <c r="E7" s="250"/>
      <c r="F7" s="251"/>
      <c r="G7" s="252"/>
      <c r="H7" s="253"/>
      <c r="I7" s="254"/>
      <c r="J7" s="255"/>
      <c r="K7" s="256"/>
      <c r="L7" s="257"/>
      <c r="M7" s="258"/>
      <c r="N7" s="250"/>
      <c r="O7" s="259"/>
      <c r="P7" s="260"/>
      <c r="Q7" s="251"/>
      <c r="R7" s="261"/>
      <c r="S7" s="261"/>
      <c r="T7" s="261"/>
      <c r="U7" s="261"/>
      <c r="V7" s="262"/>
      <c r="W7" s="249"/>
      <c r="X7" s="263"/>
      <c r="Y7" s="263"/>
      <c r="Z7" s="263"/>
      <c r="AA7" s="263"/>
      <c r="AB7" s="253"/>
      <c r="AC7" s="249"/>
      <c r="AD7" s="250"/>
      <c r="AE7" s="250"/>
      <c r="AF7" s="250"/>
      <c r="AG7" s="263"/>
      <c r="AH7" s="253"/>
      <c r="AI7" s="251"/>
    </row>
    <row r="8" spans="1:35" s="227" customFormat="1" ht="15.75">
      <c r="A8" s="264">
        <v>1</v>
      </c>
      <c r="B8" s="265" t="s">
        <v>59</v>
      </c>
      <c r="C8" s="266"/>
      <c r="D8" s="267"/>
      <c r="E8" s="268"/>
      <c r="F8" s="266">
        <v>2</v>
      </c>
      <c r="G8" s="269"/>
      <c r="H8" s="270"/>
      <c r="I8" s="385">
        <f aca="true" t="shared" si="0" ref="I8:I17">C8+F8</f>
        <v>2</v>
      </c>
      <c r="J8" s="386">
        <f aca="true" t="shared" si="1" ref="J8:J17">D8+G8</f>
        <v>0</v>
      </c>
      <c r="K8" s="387">
        <f aca="true" t="shared" si="2" ref="K8:K17">E8+H8</f>
        <v>0</v>
      </c>
      <c r="L8" s="264">
        <f aca="true" t="shared" si="3" ref="L8:L17">SUM(I8:K8)</f>
        <v>2</v>
      </c>
      <c r="M8" s="307"/>
      <c r="N8" s="276" t="s">
        <v>150</v>
      </c>
      <c r="O8" s="277">
        <f aca="true" t="shared" si="4" ref="O8:O17">SUM(Q8:T8)</f>
        <v>30</v>
      </c>
      <c r="P8" s="277">
        <f aca="true" t="shared" si="5" ref="P8:P17">SUM(Q8:V8)</f>
        <v>50</v>
      </c>
      <c r="Q8" s="385">
        <f aca="true" t="shared" si="6" ref="Q8:Q16">W8+AC8</f>
        <v>0</v>
      </c>
      <c r="R8" s="386">
        <f aca="true" t="shared" si="7" ref="R8:R16">X8+AD8</f>
        <v>0</v>
      </c>
      <c r="S8" s="386">
        <f aca="true" t="shared" si="8" ref="S8:S16">Y8+AE8</f>
        <v>30</v>
      </c>
      <c r="T8" s="386">
        <f aca="true" t="shared" si="9" ref="T8:T16">Z8+AF8</f>
        <v>0</v>
      </c>
      <c r="U8" s="386">
        <f aca="true" t="shared" si="10" ref="U8:U16">AA8+AG8</f>
        <v>20</v>
      </c>
      <c r="V8" s="387">
        <f aca="true" t="shared" si="11" ref="V8:V16">AB8+AH8</f>
        <v>0</v>
      </c>
      <c r="W8" s="266"/>
      <c r="X8" s="267"/>
      <c r="Y8" s="267"/>
      <c r="Z8" s="267"/>
      <c r="AA8" s="388"/>
      <c r="AB8" s="270"/>
      <c r="AC8" s="266"/>
      <c r="AD8" s="268"/>
      <c r="AE8" s="268">
        <v>30</v>
      </c>
      <c r="AF8" s="268"/>
      <c r="AG8" s="280">
        <v>20</v>
      </c>
      <c r="AH8" s="270"/>
      <c r="AI8" s="281" t="s">
        <v>130</v>
      </c>
    </row>
    <row r="9" spans="1:35" ht="15.75">
      <c r="A9" s="293">
        <v>2</v>
      </c>
      <c r="B9" s="283" t="s">
        <v>185</v>
      </c>
      <c r="C9" s="287">
        <v>1</v>
      </c>
      <c r="D9" s="298"/>
      <c r="E9" s="301"/>
      <c r="F9" s="287"/>
      <c r="G9" s="302"/>
      <c r="H9" s="299"/>
      <c r="I9" s="290">
        <f t="shared" si="0"/>
        <v>1</v>
      </c>
      <c r="J9" s="291">
        <f t="shared" si="1"/>
        <v>0</v>
      </c>
      <c r="K9" s="292">
        <f t="shared" si="2"/>
        <v>0</v>
      </c>
      <c r="L9" s="293">
        <f t="shared" si="3"/>
        <v>1</v>
      </c>
      <c r="M9" s="307" t="s">
        <v>150</v>
      </c>
      <c r="N9" s="307"/>
      <c r="O9" s="296">
        <f t="shared" si="4"/>
        <v>15</v>
      </c>
      <c r="P9" s="308">
        <f t="shared" si="5"/>
        <v>25</v>
      </c>
      <c r="Q9" s="303">
        <f t="shared" si="6"/>
        <v>0</v>
      </c>
      <c r="R9" s="304">
        <f t="shared" si="7"/>
        <v>15</v>
      </c>
      <c r="S9" s="304">
        <f t="shared" si="8"/>
        <v>0</v>
      </c>
      <c r="T9" s="304">
        <f t="shared" si="9"/>
        <v>0</v>
      </c>
      <c r="U9" s="304">
        <f t="shared" si="10"/>
        <v>10</v>
      </c>
      <c r="V9" s="309">
        <f t="shared" si="11"/>
        <v>0</v>
      </c>
      <c r="W9" s="287"/>
      <c r="X9" s="298">
        <v>15</v>
      </c>
      <c r="Y9" s="298"/>
      <c r="Z9" s="298"/>
      <c r="AA9" s="298">
        <v>10</v>
      </c>
      <c r="AB9" s="299"/>
      <c r="AC9" s="287"/>
      <c r="AD9" s="298"/>
      <c r="AE9" s="301"/>
      <c r="AF9" s="301"/>
      <c r="AG9" s="298"/>
      <c r="AH9" s="299"/>
      <c r="AI9" s="337" t="s">
        <v>133</v>
      </c>
    </row>
    <row r="10" spans="1:35" s="129" customFormat="1" ht="15.75">
      <c r="A10" s="389">
        <v>3</v>
      </c>
      <c r="B10" s="390" t="s">
        <v>61</v>
      </c>
      <c r="C10" s="391"/>
      <c r="D10" s="392"/>
      <c r="E10" s="393"/>
      <c r="F10" s="391">
        <v>1</v>
      </c>
      <c r="G10" s="394"/>
      <c r="H10" s="395"/>
      <c r="I10" s="396">
        <f t="shared" si="0"/>
        <v>1</v>
      </c>
      <c r="J10" s="397">
        <f t="shared" si="1"/>
        <v>0</v>
      </c>
      <c r="K10" s="398">
        <f t="shared" si="2"/>
        <v>0</v>
      </c>
      <c r="L10" s="389">
        <f t="shared" si="3"/>
        <v>1</v>
      </c>
      <c r="M10" s="399"/>
      <c r="N10" s="400" t="s">
        <v>150</v>
      </c>
      <c r="O10" s="401">
        <f t="shared" si="4"/>
        <v>15</v>
      </c>
      <c r="P10" s="401">
        <f t="shared" si="5"/>
        <v>25</v>
      </c>
      <c r="Q10" s="402">
        <f t="shared" si="6"/>
        <v>0</v>
      </c>
      <c r="R10" s="403">
        <f t="shared" si="7"/>
        <v>0</v>
      </c>
      <c r="S10" s="403">
        <f t="shared" si="8"/>
        <v>15</v>
      </c>
      <c r="T10" s="403">
        <f t="shared" si="9"/>
        <v>0</v>
      </c>
      <c r="U10" s="403">
        <f t="shared" si="10"/>
        <v>10</v>
      </c>
      <c r="V10" s="404">
        <f t="shared" si="11"/>
        <v>0</v>
      </c>
      <c r="W10" s="391"/>
      <c r="X10" s="392"/>
      <c r="Y10" s="392"/>
      <c r="Z10" s="392"/>
      <c r="AA10" s="392"/>
      <c r="AB10" s="395"/>
      <c r="AC10" s="391"/>
      <c r="AD10" s="392"/>
      <c r="AE10" s="393">
        <v>15</v>
      </c>
      <c r="AF10" s="393"/>
      <c r="AG10" s="392">
        <v>10</v>
      </c>
      <c r="AH10" s="393"/>
      <c r="AI10" s="405" t="s">
        <v>131</v>
      </c>
    </row>
    <row r="11" spans="1:35" s="129" customFormat="1" ht="15.75">
      <c r="A11" s="389">
        <v>4</v>
      </c>
      <c r="B11" s="390" t="s">
        <v>184</v>
      </c>
      <c r="C11" s="391"/>
      <c r="D11" s="392"/>
      <c r="E11" s="393"/>
      <c r="F11" s="391">
        <v>1</v>
      </c>
      <c r="G11" s="394"/>
      <c r="H11" s="395"/>
      <c r="I11" s="396">
        <f t="shared" si="0"/>
        <v>1</v>
      </c>
      <c r="J11" s="397">
        <f t="shared" si="1"/>
        <v>0</v>
      </c>
      <c r="K11" s="398">
        <f t="shared" si="2"/>
        <v>0</v>
      </c>
      <c r="L11" s="389">
        <f t="shared" si="3"/>
        <v>1</v>
      </c>
      <c r="M11" s="399"/>
      <c r="N11" s="400" t="s">
        <v>150</v>
      </c>
      <c r="O11" s="401">
        <f t="shared" si="4"/>
        <v>15</v>
      </c>
      <c r="P11" s="401">
        <f t="shared" si="5"/>
        <v>25</v>
      </c>
      <c r="Q11" s="402">
        <f t="shared" si="6"/>
        <v>0</v>
      </c>
      <c r="R11" s="403">
        <f t="shared" si="7"/>
        <v>0</v>
      </c>
      <c r="S11" s="403">
        <f t="shared" si="8"/>
        <v>15</v>
      </c>
      <c r="T11" s="403">
        <f t="shared" si="9"/>
        <v>0</v>
      </c>
      <c r="U11" s="403">
        <f t="shared" si="10"/>
        <v>10</v>
      </c>
      <c r="V11" s="404">
        <f t="shared" si="11"/>
        <v>0</v>
      </c>
      <c r="W11" s="391"/>
      <c r="X11" s="392"/>
      <c r="Y11" s="392"/>
      <c r="Z11" s="392"/>
      <c r="AA11" s="392"/>
      <c r="AB11" s="395"/>
      <c r="AC11" s="391"/>
      <c r="AD11" s="392"/>
      <c r="AE11" s="393">
        <v>15</v>
      </c>
      <c r="AF11" s="393"/>
      <c r="AG11" s="392">
        <v>10</v>
      </c>
      <c r="AH11" s="393"/>
      <c r="AI11" s="405" t="s">
        <v>131</v>
      </c>
    </row>
    <row r="12" spans="1:35" ht="15.75">
      <c r="A12" s="293"/>
      <c r="B12" s="314" t="s">
        <v>51</v>
      </c>
      <c r="C12" s="315"/>
      <c r="D12" s="291"/>
      <c r="E12" s="316"/>
      <c r="F12" s="290"/>
      <c r="G12" s="317"/>
      <c r="H12" s="316"/>
      <c r="I12" s="290"/>
      <c r="J12" s="291"/>
      <c r="K12" s="292"/>
      <c r="L12" s="293"/>
      <c r="M12" s="318"/>
      <c r="N12" s="319"/>
      <c r="O12" s="296"/>
      <c r="P12" s="296"/>
      <c r="Q12" s="290"/>
      <c r="R12" s="291"/>
      <c r="S12" s="291"/>
      <c r="T12" s="291"/>
      <c r="U12" s="291"/>
      <c r="V12" s="297"/>
      <c r="W12" s="290"/>
      <c r="X12" s="291"/>
      <c r="Y12" s="291"/>
      <c r="Z12" s="291"/>
      <c r="AA12" s="291"/>
      <c r="AB12" s="297"/>
      <c r="AC12" s="290"/>
      <c r="AD12" s="315"/>
      <c r="AE12" s="315"/>
      <c r="AF12" s="315"/>
      <c r="AG12" s="291"/>
      <c r="AH12" s="316"/>
      <c r="AI12" s="320"/>
    </row>
    <row r="13" spans="1:35" s="128" customFormat="1" ht="15.75">
      <c r="A13" s="293">
        <v>5</v>
      </c>
      <c r="B13" s="323" t="s">
        <v>193</v>
      </c>
      <c r="C13" s="324">
        <v>2</v>
      </c>
      <c r="D13" s="285"/>
      <c r="E13" s="286"/>
      <c r="F13" s="284">
        <v>2.5</v>
      </c>
      <c r="G13" s="285"/>
      <c r="H13" s="286"/>
      <c r="I13" s="290">
        <f t="shared" si="0"/>
        <v>4.5</v>
      </c>
      <c r="J13" s="291">
        <f t="shared" si="1"/>
        <v>0</v>
      </c>
      <c r="K13" s="292">
        <f t="shared" si="2"/>
        <v>0</v>
      </c>
      <c r="L13" s="293">
        <f t="shared" si="3"/>
        <v>4.5</v>
      </c>
      <c r="M13" s="294"/>
      <c r="N13" s="325" t="s">
        <v>149</v>
      </c>
      <c r="O13" s="296">
        <f t="shared" si="4"/>
        <v>60</v>
      </c>
      <c r="P13" s="296">
        <f t="shared" si="5"/>
        <v>120</v>
      </c>
      <c r="Q13" s="290">
        <f t="shared" si="6"/>
        <v>0</v>
      </c>
      <c r="R13" s="291">
        <f t="shared" si="7"/>
        <v>0</v>
      </c>
      <c r="S13" s="291">
        <f t="shared" si="8"/>
        <v>60</v>
      </c>
      <c r="T13" s="291">
        <f t="shared" si="9"/>
        <v>0</v>
      </c>
      <c r="U13" s="291">
        <f t="shared" si="10"/>
        <v>60</v>
      </c>
      <c r="V13" s="297">
        <f t="shared" si="11"/>
        <v>0</v>
      </c>
      <c r="W13" s="284"/>
      <c r="X13" s="324"/>
      <c r="Y13" s="324">
        <v>30</v>
      </c>
      <c r="Z13" s="324"/>
      <c r="AA13" s="298">
        <v>20</v>
      </c>
      <c r="AB13" s="299"/>
      <c r="AC13" s="287"/>
      <c r="AD13" s="311"/>
      <c r="AE13" s="311">
        <v>30</v>
      </c>
      <c r="AF13" s="311"/>
      <c r="AG13" s="298">
        <v>40</v>
      </c>
      <c r="AH13" s="286"/>
      <c r="AI13" s="300" t="s">
        <v>126</v>
      </c>
    </row>
    <row r="14" spans="1:35" ht="15.75">
      <c r="A14" s="293">
        <v>6</v>
      </c>
      <c r="B14" s="283" t="s">
        <v>62</v>
      </c>
      <c r="C14" s="311"/>
      <c r="D14" s="298"/>
      <c r="E14" s="301"/>
      <c r="F14" s="287"/>
      <c r="G14" s="298"/>
      <c r="H14" s="301"/>
      <c r="I14" s="290">
        <f t="shared" si="0"/>
        <v>0</v>
      </c>
      <c r="J14" s="291">
        <f t="shared" si="1"/>
        <v>0</v>
      </c>
      <c r="K14" s="292">
        <f t="shared" si="2"/>
        <v>0</v>
      </c>
      <c r="L14" s="293">
        <f t="shared" si="3"/>
        <v>0</v>
      </c>
      <c r="M14" s="295"/>
      <c r="N14" s="307" t="s">
        <v>150</v>
      </c>
      <c r="O14" s="296">
        <f t="shared" si="4"/>
        <v>15</v>
      </c>
      <c r="P14" s="296">
        <f t="shared" si="5"/>
        <v>15</v>
      </c>
      <c r="Q14" s="290">
        <f t="shared" si="6"/>
        <v>0</v>
      </c>
      <c r="R14" s="291">
        <f t="shared" si="7"/>
        <v>0</v>
      </c>
      <c r="S14" s="291">
        <f t="shared" si="8"/>
        <v>15</v>
      </c>
      <c r="T14" s="291">
        <f t="shared" si="9"/>
        <v>0</v>
      </c>
      <c r="U14" s="291">
        <f t="shared" si="10"/>
        <v>0</v>
      </c>
      <c r="V14" s="297">
        <f t="shared" si="11"/>
        <v>0</v>
      </c>
      <c r="W14" s="287"/>
      <c r="X14" s="311"/>
      <c r="Y14" s="311"/>
      <c r="Z14" s="311"/>
      <c r="AA14" s="298"/>
      <c r="AB14" s="299"/>
      <c r="AC14" s="287"/>
      <c r="AD14" s="311"/>
      <c r="AE14" s="311">
        <v>15</v>
      </c>
      <c r="AF14" s="311"/>
      <c r="AG14" s="298"/>
      <c r="AH14" s="301"/>
      <c r="AI14" s="310" t="s">
        <v>261</v>
      </c>
    </row>
    <row r="15" spans="1:35" ht="15.75">
      <c r="A15" s="332"/>
      <c r="B15" s="339" t="s">
        <v>50</v>
      </c>
      <c r="C15" s="290"/>
      <c r="D15" s="291"/>
      <c r="E15" s="316"/>
      <c r="F15" s="290"/>
      <c r="G15" s="317"/>
      <c r="H15" s="297"/>
      <c r="I15" s="290"/>
      <c r="J15" s="291"/>
      <c r="K15" s="292"/>
      <c r="L15" s="293"/>
      <c r="M15" s="318"/>
      <c r="N15" s="319"/>
      <c r="O15" s="296"/>
      <c r="P15" s="296"/>
      <c r="Q15" s="329"/>
      <c r="R15" s="330"/>
      <c r="S15" s="330"/>
      <c r="T15" s="330"/>
      <c r="U15" s="330"/>
      <c r="V15" s="331"/>
      <c r="W15" s="290"/>
      <c r="X15" s="291"/>
      <c r="Y15" s="291"/>
      <c r="Z15" s="291"/>
      <c r="AA15" s="291"/>
      <c r="AB15" s="297"/>
      <c r="AC15" s="290"/>
      <c r="AD15" s="315"/>
      <c r="AE15" s="315"/>
      <c r="AF15" s="315"/>
      <c r="AG15" s="291"/>
      <c r="AH15" s="316"/>
      <c r="AI15" s="340"/>
    </row>
    <row r="16" spans="1:35" s="219" customFormat="1" ht="31.5">
      <c r="A16" s="332">
        <v>7</v>
      </c>
      <c r="B16" s="333" t="s">
        <v>178</v>
      </c>
      <c r="C16" s="341"/>
      <c r="D16" s="342"/>
      <c r="E16" s="345"/>
      <c r="F16" s="341">
        <v>1</v>
      </c>
      <c r="G16" s="342"/>
      <c r="H16" s="345"/>
      <c r="I16" s="329">
        <f t="shared" si="0"/>
        <v>1</v>
      </c>
      <c r="J16" s="330">
        <f t="shared" si="1"/>
        <v>0</v>
      </c>
      <c r="K16" s="331">
        <f t="shared" si="2"/>
        <v>0</v>
      </c>
      <c r="L16" s="332">
        <f t="shared" si="3"/>
        <v>1</v>
      </c>
      <c r="M16" s="406"/>
      <c r="N16" s="354" t="s">
        <v>150</v>
      </c>
      <c r="O16" s="349">
        <f t="shared" si="4"/>
        <v>15</v>
      </c>
      <c r="P16" s="349">
        <f t="shared" si="5"/>
        <v>25</v>
      </c>
      <c r="Q16" s="329">
        <f t="shared" si="6"/>
        <v>0</v>
      </c>
      <c r="R16" s="330">
        <f t="shared" si="7"/>
        <v>0</v>
      </c>
      <c r="S16" s="330">
        <f t="shared" si="8"/>
        <v>15</v>
      </c>
      <c r="T16" s="330">
        <f t="shared" si="9"/>
        <v>0</v>
      </c>
      <c r="U16" s="330">
        <f t="shared" si="10"/>
        <v>10</v>
      </c>
      <c r="V16" s="331">
        <f t="shared" si="11"/>
        <v>0</v>
      </c>
      <c r="W16" s="341"/>
      <c r="X16" s="342"/>
      <c r="Y16" s="342"/>
      <c r="Z16" s="342"/>
      <c r="AA16" s="342"/>
      <c r="AB16" s="345"/>
      <c r="AC16" s="341"/>
      <c r="AD16" s="350"/>
      <c r="AE16" s="350">
        <v>15</v>
      </c>
      <c r="AF16" s="350"/>
      <c r="AG16" s="342">
        <v>10</v>
      </c>
      <c r="AH16" s="343"/>
      <c r="AI16" s="337" t="s">
        <v>261</v>
      </c>
    </row>
    <row r="17" spans="1:35" s="227" customFormat="1" ht="15.75">
      <c r="A17" s="503">
        <v>8</v>
      </c>
      <c r="B17" s="505" t="s">
        <v>253</v>
      </c>
      <c r="C17" s="507">
        <v>3.5</v>
      </c>
      <c r="D17" s="499"/>
      <c r="E17" s="501"/>
      <c r="F17" s="507"/>
      <c r="G17" s="499"/>
      <c r="H17" s="501"/>
      <c r="I17" s="487">
        <f t="shared" si="0"/>
        <v>3.5</v>
      </c>
      <c r="J17" s="497">
        <f t="shared" si="1"/>
        <v>0</v>
      </c>
      <c r="K17" s="495">
        <f t="shared" si="2"/>
        <v>0</v>
      </c>
      <c r="L17" s="503">
        <f t="shared" si="3"/>
        <v>3.5</v>
      </c>
      <c r="M17" s="491" t="s">
        <v>149</v>
      </c>
      <c r="N17" s="493"/>
      <c r="O17" s="489">
        <f t="shared" si="4"/>
        <v>60</v>
      </c>
      <c r="P17" s="489">
        <f t="shared" si="5"/>
        <v>90</v>
      </c>
      <c r="Q17" s="487">
        <f>W17+AC17+W18+AC18</f>
        <v>10</v>
      </c>
      <c r="R17" s="497">
        <f>X17+AD17</f>
        <v>0</v>
      </c>
      <c r="S17" s="497">
        <f>SUM(Y17:Y18)</f>
        <v>50</v>
      </c>
      <c r="T17" s="497">
        <f>Z17+AF17</f>
        <v>0</v>
      </c>
      <c r="U17" s="497">
        <f>SUM(AA17:AA18)</f>
        <v>30</v>
      </c>
      <c r="V17" s="495">
        <f>AB17+AH17</f>
        <v>0</v>
      </c>
      <c r="W17" s="287">
        <v>10</v>
      </c>
      <c r="X17" s="298"/>
      <c r="Y17" s="298">
        <v>25</v>
      </c>
      <c r="Z17" s="298"/>
      <c r="AA17" s="298">
        <v>15</v>
      </c>
      <c r="AB17" s="299"/>
      <c r="AC17" s="287"/>
      <c r="AD17" s="311"/>
      <c r="AE17" s="311"/>
      <c r="AF17" s="311"/>
      <c r="AG17" s="298"/>
      <c r="AH17" s="301"/>
      <c r="AI17" s="337" t="s">
        <v>130</v>
      </c>
    </row>
    <row r="18" spans="1:35" s="227" customFormat="1" ht="15.75">
      <c r="A18" s="504"/>
      <c r="B18" s="506"/>
      <c r="C18" s="508"/>
      <c r="D18" s="500"/>
      <c r="E18" s="502"/>
      <c r="F18" s="508"/>
      <c r="G18" s="500"/>
      <c r="H18" s="502"/>
      <c r="I18" s="488"/>
      <c r="J18" s="498"/>
      <c r="K18" s="496"/>
      <c r="L18" s="504"/>
      <c r="M18" s="492"/>
      <c r="N18" s="494"/>
      <c r="O18" s="490"/>
      <c r="P18" s="490"/>
      <c r="Q18" s="488"/>
      <c r="R18" s="498"/>
      <c r="S18" s="498"/>
      <c r="T18" s="498"/>
      <c r="U18" s="498"/>
      <c r="V18" s="496"/>
      <c r="W18" s="341"/>
      <c r="X18" s="342"/>
      <c r="Y18" s="342">
        <v>25</v>
      </c>
      <c r="Z18" s="342"/>
      <c r="AA18" s="342">
        <v>15</v>
      </c>
      <c r="AB18" s="345"/>
      <c r="AC18" s="341"/>
      <c r="AD18" s="350"/>
      <c r="AE18" s="350"/>
      <c r="AF18" s="350"/>
      <c r="AG18" s="342"/>
      <c r="AH18" s="343"/>
      <c r="AI18" s="310" t="s">
        <v>131</v>
      </c>
    </row>
    <row r="19" spans="1:35" s="227" customFormat="1" ht="15.75">
      <c r="A19" s="339">
        <v>9</v>
      </c>
      <c r="B19" s="333" t="s">
        <v>64</v>
      </c>
      <c r="C19" s="341"/>
      <c r="D19" s="342"/>
      <c r="E19" s="343"/>
      <c r="F19" s="341">
        <v>4</v>
      </c>
      <c r="G19" s="344"/>
      <c r="H19" s="345"/>
      <c r="I19" s="329">
        <f aca="true" t="shared" si="12" ref="I19:K20">C19+F19</f>
        <v>4</v>
      </c>
      <c r="J19" s="330">
        <f t="shared" si="12"/>
        <v>0</v>
      </c>
      <c r="K19" s="407">
        <f t="shared" si="12"/>
        <v>0</v>
      </c>
      <c r="L19" s="332">
        <f>SUM(I19:K19)</f>
        <v>4</v>
      </c>
      <c r="M19" s="347"/>
      <c r="N19" s="348" t="s">
        <v>149</v>
      </c>
      <c r="O19" s="349">
        <f>SUM(Q19:T19)</f>
        <v>70</v>
      </c>
      <c r="P19" s="349">
        <f>SUM(Q19:V19)</f>
        <v>100</v>
      </c>
      <c r="Q19" s="329">
        <f aca="true" t="shared" si="13" ref="Q19:V19">W19+AC19</f>
        <v>15</v>
      </c>
      <c r="R19" s="330">
        <f t="shared" si="13"/>
        <v>0</v>
      </c>
      <c r="S19" s="330">
        <f t="shared" si="13"/>
        <v>55</v>
      </c>
      <c r="T19" s="330">
        <f t="shared" si="13"/>
        <v>0</v>
      </c>
      <c r="U19" s="330">
        <f t="shared" si="13"/>
        <v>30</v>
      </c>
      <c r="V19" s="331">
        <f t="shared" si="13"/>
        <v>0</v>
      </c>
      <c r="W19" s="341"/>
      <c r="X19" s="342"/>
      <c r="Y19" s="342"/>
      <c r="Z19" s="342"/>
      <c r="AA19" s="342"/>
      <c r="AB19" s="345"/>
      <c r="AC19" s="341">
        <v>15</v>
      </c>
      <c r="AD19" s="350"/>
      <c r="AE19" s="350">
        <v>55</v>
      </c>
      <c r="AF19" s="350"/>
      <c r="AG19" s="342">
        <v>30</v>
      </c>
      <c r="AH19" s="343"/>
      <c r="AI19" s="351" t="s">
        <v>131</v>
      </c>
    </row>
    <row r="20" spans="1:180" s="215" customFormat="1" ht="15.75">
      <c r="A20" s="503">
        <v>10</v>
      </c>
      <c r="B20" s="505" t="s">
        <v>255</v>
      </c>
      <c r="C20" s="507">
        <v>3.5</v>
      </c>
      <c r="D20" s="499"/>
      <c r="E20" s="501"/>
      <c r="F20" s="507"/>
      <c r="G20" s="499"/>
      <c r="H20" s="501"/>
      <c r="I20" s="487">
        <f t="shared" si="12"/>
        <v>3.5</v>
      </c>
      <c r="J20" s="497">
        <f t="shared" si="12"/>
        <v>0</v>
      </c>
      <c r="K20" s="495">
        <f t="shared" si="12"/>
        <v>0</v>
      </c>
      <c r="L20" s="503">
        <f>SUM(I20:K20)</f>
        <v>3.5</v>
      </c>
      <c r="M20" s="491" t="s">
        <v>149</v>
      </c>
      <c r="N20" s="493"/>
      <c r="O20" s="489">
        <f>SUM(Q20:T20)</f>
        <v>60</v>
      </c>
      <c r="P20" s="489">
        <f>SUM(Q20:V20)</f>
        <v>90</v>
      </c>
      <c r="Q20" s="487">
        <f>W20+AC20+W21+AC21</f>
        <v>10</v>
      </c>
      <c r="R20" s="497">
        <f>X20+AD20</f>
        <v>0</v>
      </c>
      <c r="S20" s="497">
        <f>SUM(Y20:Y21)</f>
        <v>50</v>
      </c>
      <c r="T20" s="497">
        <f>Z20+AF20</f>
        <v>0</v>
      </c>
      <c r="U20" s="497">
        <f>SUM(AA20:AA21)</f>
        <v>30</v>
      </c>
      <c r="V20" s="495">
        <f>AB20+AH20</f>
        <v>0</v>
      </c>
      <c r="W20" s="287">
        <v>5</v>
      </c>
      <c r="X20" s="298"/>
      <c r="Y20" s="298">
        <v>25</v>
      </c>
      <c r="Z20" s="298"/>
      <c r="AA20" s="298">
        <v>15</v>
      </c>
      <c r="AB20" s="299"/>
      <c r="AC20" s="287"/>
      <c r="AD20" s="311"/>
      <c r="AE20" s="311"/>
      <c r="AF20" s="311"/>
      <c r="AG20" s="298"/>
      <c r="AH20" s="301"/>
      <c r="AI20" s="337" t="s">
        <v>130</v>
      </c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227"/>
      <c r="BU20" s="227"/>
      <c r="BV20" s="227"/>
      <c r="BW20" s="227"/>
      <c r="BX20" s="227"/>
      <c r="BY20" s="227"/>
      <c r="BZ20" s="227"/>
      <c r="CA20" s="227"/>
      <c r="CB20" s="227"/>
      <c r="CC20" s="227"/>
      <c r="CD20" s="227"/>
      <c r="CE20" s="227"/>
      <c r="CF20" s="227"/>
      <c r="CG20" s="227"/>
      <c r="CH20" s="227"/>
      <c r="CI20" s="227"/>
      <c r="CJ20" s="227"/>
      <c r="CK20" s="227"/>
      <c r="CL20" s="227"/>
      <c r="CM20" s="227"/>
      <c r="CN20" s="227"/>
      <c r="CO20" s="227"/>
      <c r="CP20" s="227"/>
      <c r="CQ20" s="227"/>
      <c r="CR20" s="227"/>
      <c r="CS20" s="227"/>
      <c r="CT20" s="227"/>
      <c r="CU20" s="227"/>
      <c r="CV20" s="227"/>
      <c r="CW20" s="227"/>
      <c r="CX20" s="227"/>
      <c r="CY20" s="227"/>
      <c r="CZ20" s="227"/>
      <c r="DA20" s="227"/>
      <c r="DB20" s="227"/>
      <c r="DC20" s="227"/>
      <c r="DD20" s="227"/>
      <c r="DE20" s="227"/>
      <c r="DF20" s="227"/>
      <c r="DG20" s="227"/>
      <c r="DH20" s="227"/>
      <c r="DI20" s="227"/>
      <c r="DJ20" s="227"/>
      <c r="DK20" s="227"/>
      <c r="DL20" s="227"/>
      <c r="DM20" s="227"/>
      <c r="DN20" s="227"/>
      <c r="DO20" s="227"/>
      <c r="DP20" s="227"/>
      <c r="DQ20" s="227"/>
      <c r="DR20" s="227"/>
      <c r="DS20" s="227"/>
      <c r="DT20" s="227"/>
      <c r="DU20" s="227"/>
      <c r="DV20" s="227"/>
      <c r="DW20" s="227"/>
      <c r="DX20" s="227"/>
      <c r="DY20" s="227"/>
      <c r="DZ20" s="227"/>
      <c r="EA20" s="227"/>
      <c r="EB20" s="227"/>
      <c r="EC20" s="227"/>
      <c r="ED20" s="227"/>
      <c r="EE20" s="227"/>
      <c r="EF20" s="227"/>
      <c r="EG20" s="227"/>
      <c r="EH20" s="227"/>
      <c r="EI20" s="227"/>
      <c r="EJ20" s="227"/>
      <c r="EK20" s="227"/>
      <c r="EL20" s="227"/>
      <c r="EM20" s="227"/>
      <c r="EN20" s="227"/>
      <c r="EO20" s="227"/>
      <c r="EP20" s="227"/>
      <c r="EQ20" s="227"/>
      <c r="ER20" s="227"/>
      <c r="ES20" s="227"/>
      <c r="ET20" s="227"/>
      <c r="EU20" s="227"/>
      <c r="EV20" s="227"/>
      <c r="EW20" s="227"/>
      <c r="EX20" s="227"/>
      <c r="EY20" s="227"/>
      <c r="EZ20" s="227"/>
      <c r="FA20" s="227"/>
      <c r="FB20" s="227"/>
      <c r="FC20" s="227"/>
      <c r="FD20" s="227"/>
      <c r="FE20" s="227"/>
      <c r="FF20" s="227"/>
      <c r="FG20" s="227"/>
      <c r="FH20" s="227"/>
      <c r="FI20" s="227"/>
      <c r="FJ20" s="227"/>
      <c r="FK20" s="227"/>
      <c r="FL20" s="227"/>
      <c r="FM20" s="227"/>
      <c r="FN20" s="227"/>
      <c r="FO20" s="227"/>
      <c r="FP20" s="227"/>
      <c r="FQ20" s="227"/>
      <c r="FR20" s="227"/>
      <c r="FS20" s="227"/>
      <c r="FT20" s="227"/>
      <c r="FU20" s="227"/>
      <c r="FV20" s="227"/>
      <c r="FW20" s="227"/>
      <c r="FX20" s="227"/>
    </row>
    <row r="21" spans="1:180" s="215" customFormat="1" ht="15.75">
      <c r="A21" s="504"/>
      <c r="B21" s="506"/>
      <c r="C21" s="508"/>
      <c r="D21" s="500"/>
      <c r="E21" s="502"/>
      <c r="F21" s="508"/>
      <c r="G21" s="500"/>
      <c r="H21" s="502"/>
      <c r="I21" s="488"/>
      <c r="J21" s="498"/>
      <c r="K21" s="496"/>
      <c r="L21" s="504"/>
      <c r="M21" s="492"/>
      <c r="N21" s="494"/>
      <c r="O21" s="490"/>
      <c r="P21" s="490"/>
      <c r="Q21" s="488"/>
      <c r="R21" s="498"/>
      <c r="S21" s="498"/>
      <c r="T21" s="498"/>
      <c r="U21" s="498"/>
      <c r="V21" s="496"/>
      <c r="W21" s="341">
        <v>5</v>
      </c>
      <c r="X21" s="342"/>
      <c r="Y21" s="342">
        <v>25</v>
      </c>
      <c r="Z21" s="342"/>
      <c r="AA21" s="342">
        <v>15</v>
      </c>
      <c r="AB21" s="345"/>
      <c r="AC21" s="341"/>
      <c r="AD21" s="350"/>
      <c r="AE21" s="350"/>
      <c r="AF21" s="350"/>
      <c r="AG21" s="342"/>
      <c r="AH21" s="343"/>
      <c r="AI21" s="310" t="s">
        <v>131</v>
      </c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227"/>
      <c r="BU21" s="227"/>
      <c r="BV21" s="227"/>
      <c r="BW21" s="227"/>
      <c r="BX21" s="227"/>
      <c r="BY21" s="227"/>
      <c r="BZ21" s="227"/>
      <c r="CA21" s="227"/>
      <c r="CB21" s="227"/>
      <c r="CC21" s="227"/>
      <c r="CD21" s="227"/>
      <c r="CE21" s="227"/>
      <c r="CF21" s="227"/>
      <c r="CG21" s="227"/>
      <c r="CH21" s="227"/>
      <c r="CI21" s="227"/>
      <c r="CJ21" s="227"/>
      <c r="CK21" s="227"/>
      <c r="CL21" s="227"/>
      <c r="CM21" s="227"/>
      <c r="CN21" s="227"/>
      <c r="CO21" s="227"/>
      <c r="CP21" s="227"/>
      <c r="CQ21" s="227"/>
      <c r="CR21" s="227"/>
      <c r="CS21" s="227"/>
      <c r="CT21" s="227"/>
      <c r="CU21" s="227"/>
      <c r="CV21" s="227"/>
      <c r="CW21" s="227"/>
      <c r="CX21" s="227"/>
      <c r="CY21" s="227"/>
      <c r="CZ21" s="227"/>
      <c r="DA21" s="227"/>
      <c r="DB21" s="227"/>
      <c r="DC21" s="227"/>
      <c r="DD21" s="227"/>
      <c r="DE21" s="227"/>
      <c r="DF21" s="227"/>
      <c r="DG21" s="227"/>
      <c r="DH21" s="227"/>
      <c r="DI21" s="227"/>
      <c r="DJ21" s="227"/>
      <c r="DK21" s="227"/>
      <c r="DL21" s="227"/>
      <c r="DM21" s="227"/>
      <c r="DN21" s="227"/>
      <c r="DO21" s="227"/>
      <c r="DP21" s="227"/>
      <c r="DQ21" s="227"/>
      <c r="DR21" s="227"/>
      <c r="DS21" s="227"/>
      <c r="DT21" s="227"/>
      <c r="DU21" s="227"/>
      <c r="DV21" s="227"/>
      <c r="DW21" s="227"/>
      <c r="DX21" s="227"/>
      <c r="DY21" s="227"/>
      <c r="DZ21" s="227"/>
      <c r="EA21" s="227"/>
      <c r="EB21" s="227"/>
      <c r="EC21" s="227"/>
      <c r="ED21" s="227"/>
      <c r="EE21" s="227"/>
      <c r="EF21" s="227"/>
      <c r="EG21" s="227"/>
      <c r="EH21" s="227"/>
      <c r="EI21" s="227"/>
      <c r="EJ21" s="227"/>
      <c r="EK21" s="227"/>
      <c r="EL21" s="227"/>
      <c r="EM21" s="227"/>
      <c r="EN21" s="227"/>
      <c r="EO21" s="227"/>
      <c r="EP21" s="227"/>
      <c r="EQ21" s="227"/>
      <c r="ER21" s="227"/>
      <c r="ES21" s="227"/>
      <c r="ET21" s="227"/>
      <c r="EU21" s="227"/>
      <c r="EV21" s="227"/>
      <c r="EW21" s="227"/>
      <c r="EX21" s="227"/>
      <c r="EY21" s="227"/>
      <c r="EZ21" s="227"/>
      <c r="FA21" s="227"/>
      <c r="FB21" s="227"/>
      <c r="FC21" s="227"/>
      <c r="FD21" s="227"/>
      <c r="FE21" s="227"/>
      <c r="FF21" s="227"/>
      <c r="FG21" s="227"/>
      <c r="FH21" s="227"/>
      <c r="FI21" s="227"/>
      <c r="FJ21" s="227"/>
      <c r="FK21" s="227"/>
      <c r="FL21" s="227"/>
      <c r="FM21" s="227"/>
      <c r="FN21" s="227"/>
      <c r="FO21" s="227"/>
      <c r="FP21" s="227"/>
      <c r="FQ21" s="227"/>
      <c r="FR21" s="227"/>
      <c r="FS21" s="227"/>
      <c r="FT21" s="227"/>
      <c r="FU21" s="227"/>
      <c r="FV21" s="227"/>
      <c r="FW21" s="227"/>
      <c r="FX21" s="227"/>
    </row>
    <row r="22" spans="1:180" s="218" customFormat="1" ht="15.75">
      <c r="A22" s="293">
        <v>11</v>
      </c>
      <c r="B22" s="283" t="s">
        <v>65</v>
      </c>
      <c r="C22" s="287">
        <v>2.5</v>
      </c>
      <c r="D22" s="298"/>
      <c r="E22" s="301"/>
      <c r="F22" s="287"/>
      <c r="G22" s="302"/>
      <c r="H22" s="299"/>
      <c r="I22" s="290">
        <f aca="true" t="shared" si="14" ref="I22:K23">C22+F22</f>
        <v>2.5</v>
      </c>
      <c r="J22" s="291">
        <f t="shared" si="14"/>
        <v>0</v>
      </c>
      <c r="K22" s="316">
        <f t="shared" si="14"/>
        <v>0</v>
      </c>
      <c r="L22" s="293">
        <f aca="true" t="shared" si="15" ref="L22:L45">SUM(I22:K22)</f>
        <v>2.5</v>
      </c>
      <c r="M22" s="307" t="s">
        <v>149</v>
      </c>
      <c r="N22" s="307"/>
      <c r="O22" s="296">
        <f>SUM(Q22:T22)</f>
        <v>45</v>
      </c>
      <c r="P22" s="296">
        <f>SUM(Q22:V22)</f>
        <v>65</v>
      </c>
      <c r="Q22" s="290">
        <f aca="true" t="shared" si="16" ref="Q22:Q45">W22+AC22</f>
        <v>10</v>
      </c>
      <c r="R22" s="291">
        <f aca="true" t="shared" si="17" ref="R22:R45">X22+AD22</f>
        <v>0</v>
      </c>
      <c r="S22" s="291">
        <f aca="true" t="shared" si="18" ref="S22:S45">Y22+AE22</f>
        <v>35</v>
      </c>
      <c r="T22" s="291">
        <f aca="true" t="shared" si="19" ref="T22:T45">Z22+AF22</f>
        <v>0</v>
      </c>
      <c r="U22" s="291">
        <f aca="true" t="shared" si="20" ref="U22:U45">AA22+AG22</f>
        <v>20</v>
      </c>
      <c r="V22" s="297">
        <f aca="true" t="shared" si="21" ref="V22:V45">AB22+AH22</f>
        <v>0</v>
      </c>
      <c r="W22" s="287">
        <v>10</v>
      </c>
      <c r="X22" s="298"/>
      <c r="Y22" s="298">
        <v>35</v>
      </c>
      <c r="Z22" s="298"/>
      <c r="AA22" s="298">
        <v>20</v>
      </c>
      <c r="AB22" s="299"/>
      <c r="AC22" s="287"/>
      <c r="AD22" s="311"/>
      <c r="AE22" s="311"/>
      <c r="AF22" s="311"/>
      <c r="AG22" s="298"/>
      <c r="AH22" s="301"/>
      <c r="AI22" s="352" t="s">
        <v>131</v>
      </c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2"/>
      <c r="BW22" s="232"/>
      <c r="BX22" s="232"/>
      <c r="BY22" s="232"/>
      <c r="BZ22" s="232"/>
      <c r="CA22" s="232"/>
      <c r="CB22" s="232"/>
      <c r="CC22" s="232"/>
      <c r="CD22" s="232"/>
      <c r="CE22" s="232"/>
      <c r="CF22" s="232"/>
      <c r="CG22" s="232"/>
      <c r="CH22" s="232"/>
      <c r="CI22" s="232"/>
      <c r="CJ22" s="232"/>
      <c r="CK22" s="232"/>
      <c r="CL22" s="232"/>
      <c r="CM22" s="232"/>
      <c r="CN22" s="232"/>
      <c r="CO22" s="232"/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2"/>
      <c r="DA22" s="232"/>
      <c r="DB22" s="232"/>
      <c r="DC22" s="232"/>
      <c r="DD22" s="232"/>
      <c r="DE22" s="232"/>
      <c r="DF22" s="232"/>
      <c r="DG22" s="232"/>
      <c r="DH22" s="232"/>
      <c r="DI22" s="232"/>
      <c r="DJ22" s="232"/>
      <c r="DK22" s="232"/>
      <c r="DL22" s="232"/>
      <c r="DM22" s="232"/>
      <c r="DN22" s="232"/>
      <c r="DO22" s="232"/>
      <c r="DP22" s="232"/>
      <c r="DQ22" s="232"/>
      <c r="DR22" s="232"/>
      <c r="DS22" s="232"/>
      <c r="DT22" s="232"/>
      <c r="DU22" s="232"/>
      <c r="DV22" s="232"/>
      <c r="DW22" s="232"/>
      <c r="DX22" s="232"/>
      <c r="DY22" s="232"/>
      <c r="DZ22" s="232"/>
      <c r="EA22" s="232"/>
      <c r="EB22" s="232"/>
      <c r="EC22" s="232"/>
      <c r="ED22" s="232"/>
      <c r="EE22" s="232"/>
      <c r="EF22" s="232"/>
      <c r="EG22" s="232"/>
      <c r="EH22" s="232"/>
      <c r="EI22" s="232"/>
      <c r="EJ22" s="232"/>
      <c r="EK22" s="232"/>
      <c r="EL22" s="232"/>
      <c r="EM22" s="232"/>
      <c r="EN22" s="232"/>
      <c r="EO22" s="232"/>
      <c r="EP22" s="232"/>
      <c r="EQ22" s="232"/>
      <c r="ER22" s="232"/>
      <c r="ES22" s="232"/>
      <c r="ET22" s="232"/>
      <c r="EU22" s="232"/>
      <c r="EV22" s="232"/>
      <c r="EW22" s="232"/>
      <c r="EX22" s="232"/>
      <c r="EY22" s="232"/>
      <c r="EZ22" s="232"/>
      <c r="FA22" s="232"/>
      <c r="FB22" s="232"/>
      <c r="FC22" s="232"/>
      <c r="FD22" s="232"/>
      <c r="FE22" s="232"/>
      <c r="FF22" s="232"/>
      <c r="FG22" s="232"/>
      <c r="FH22" s="232"/>
      <c r="FI22" s="232"/>
      <c r="FJ22" s="232"/>
      <c r="FK22" s="232"/>
      <c r="FL22" s="232"/>
      <c r="FM22" s="232"/>
      <c r="FN22" s="232"/>
      <c r="FO22" s="232"/>
      <c r="FP22" s="232"/>
      <c r="FQ22" s="232"/>
      <c r="FR22" s="232"/>
      <c r="FS22" s="232"/>
      <c r="FT22" s="232"/>
      <c r="FU22" s="232"/>
      <c r="FV22" s="232"/>
      <c r="FW22" s="232"/>
      <c r="FX22" s="232"/>
    </row>
    <row r="23" spans="1:35" ht="15.75">
      <c r="A23" s="332">
        <v>12</v>
      </c>
      <c r="B23" s="333" t="s">
        <v>66</v>
      </c>
      <c r="C23" s="287">
        <v>1.5</v>
      </c>
      <c r="D23" s="298"/>
      <c r="E23" s="301"/>
      <c r="F23" s="287"/>
      <c r="G23" s="302"/>
      <c r="H23" s="299"/>
      <c r="I23" s="290">
        <f t="shared" si="14"/>
        <v>1.5</v>
      </c>
      <c r="J23" s="291">
        <f t="shared" si="14"/>
        <v>0</v>
      </c>
      <c r="K23" s="292">
        <f t="shared" si="14"/>
        <v>0</v>
      </c>
      <c r="L23" s="293">
        <f t="shared" si="15"/>
        <v>1.5</v>
      </c>
      <c r="M23" s="295" t="s">
        <v>150</v>
      </c>
      <c r="N23" s="307"/>
      <c r="O23" s="296">
        <f>SUM(Q23:T23)</f>
        <v>30</v>
      </c>
      <c r="P23" s="296">
        <f>SUM(Q23:V23)</f>
        <v>40</v>
      </c>
      <c r="Q23" s="329">
        <f t="shared" si="16"/>
        <v>10</v>
      </c>
      <c r="R23" s="330">
        <f t="shared" si="17"/>
        <v>0</v>
      </c>
      <c r="S23" s="330">
        <f t="shared" si="18"/>
        <v>20</v>
      </c>
      <c r="T23" s="330">
        <f t="shared" si="19"/>
        <v>0</v>
      </c>
      <c r="U23" s="330">
        <f t="shared" si="20"/>
        <v>10</v>
      </c>
      <c r="V23" s="331">
        <f t="shared" si="21"/>
        <v>0</v>
      </c>
      <c r="W23" s="287">
        <v>10</v>
      </c>
      <c r="X23" s="298"/>
      <c r="Y23" s="298">
        <v>20</v>
      </c>
      <c r="Z23" s="298"/>
      <c r="AA23" s="298">
        <v>10</v>
      </c>
      <c r="AB23" s="299"/>
      <c r="AC23" s="287"/>
      <c r="AD23" s="311"/>
      <c r="AE23" s="311"/>
      <c r="AF23" s="311"/>
      <c r="AG23" s="298"/>
      <c r="AH23" s="301"/>
      <c r="AI23" s="351" t="s">
        <v>131</v>
      </c>
    </row>
    <row r="24" spans="1:35" ht="15.75">
      <c r="A24" s="332"/>
      <c r="B24" s="339" t="s">
        <v>67</v>
      </c>
      <c r="C24" s="290"/>
      <c r="D24" s="291"/>
      <c r="E24" s="316"/>
      <c r="F24" s="290"/>
      <c r="G24" s="317"/>
      <c r="H24" s="297"/>
      <c r="I24" s="290"/>
      <c r="J24" s="291"/>
      <c r="K24" s="292"/>
      <c r="L24" s="293"/>
      <c r="M24" s="318"/>
      <c r="N24" s="319"/>
      <c r="O24" s="296"/>
      <c r="P24" s="296"/>
      <c r="Q24" s="329"/>
      <c r="R24" s="330"/>
      <c r="S24" s="330"/>
      <c r="T24" s="330"/>
      <c r="U24" s="330"/>
      <c r="V24" s="331"/>
      <c r="W24" s="290"/>
      <c r="X24" s="291"/>
      <c r="Y24" s="291"/>
      <c r="Z24" s="291"/>
      <c r="AA24" s="291"/>
      <c r="AB24" s="297"/>
      <c r="AC24" s="290"/>
      <c r="AD24" s="315"/>
      <c r="AE24" s="315"/>
      <c r="AF24" s="315"/>
      <c r="AG24" s="291"/>
      <c r="AH24" s="316"/>
      <c r="AI24" s="340"/>
    </row>
    <row r="25" spans="1:35" ht="39" customHeight="1">
      <c r="A25" s="332">
        <v>13</v>
      </c>
      <c r="B25" s="333" t="s">
        <v>68</v>
      </c>
      <c r="C25" s="287">
        <v>2</v>
      </c>
      <c r="D25" s="298"/>
      <c r="E25" s="301"/>
      <c r="F25" s="287"/>
      <c r="G25" s="302"/>
      <c r="H25" s="299"/>
      <c r="I25" s="290">
        <f aca="true" t="shared" si="22" ref="I25:K26">C25+F25</f>
        <v>2</v>
      </c>
      <c r="J25" s="291">
        <f t="shared" si="22"/>
        <v>0</v>
      </c>
      <c r="K25" s="292">
        <f t="shared" si="22"/>
        <v>0</v>
      </c>
      <c r="L25" s="293">
        <f t="shared" si="15"/>
        <v>2</v>
      </c>
      <c r="M25" s="295" t="s">
        <v>150</v>
      </c>
      <c r="N25" s="307"/>
      <c r="O25" s="296">
        <f>SUM(Q25:T25)</f>
        <v>35</v>
      </c>
      <c r="P25" s="296">
        <f>SUM(Q25:V25)</f>
        <v>50</v>
      </c>
      <c r="Q25" s="329">
        <f t="shared" si="16"/>
        <v>10</v>
      </c>
      <c r="R25" s="330">
        <f t="shared" si="17"/>
        <v>5</v>
      </c>
      <c r="S25" s="330">
        <f t="shared" si="18"/>
        <v>20</v>
      </c>
      <c r="T25" s="330">
        <f t="shared" si="19"/>
        <v>0</v>
      </c>
      <c r="U25" s="330">
        <f t="shared" si="20"/>
        <v>15</v>
      </c>
      <c r="V25" s="331">
        <f t="shared" si="21"/>
        <v>0</v>
      </c>
      <c r="W25" s="287">
        <v>10</v>
      </c>
      <c r="X25" s="298">
        <v>5</v>
      </c>
      <c r="Y25" s="298">
        <v>20</v>
      </c>
      <c r="Z25" s="298"/>
      <c r="AA25" s="298">
        <v>15</v>
      </c>
      <c r="AB25" s="299"/>
      <c r="AC25" s="287"/>
      <c r="AD25" s="311"/>
      <c r="AE25" s="311"/>
      <c r="AF25" s="311"/>
      <c r="AG25" s="298"/>
      <c r="AH25" s="301"/>
      <c r="AI25" s="408" t="s">
        <v>131</v>
      </c>
    </row>
    <row r="26" spans="1:35" s="128" customFormat="1" ht="42" customHeight="1">
      <c r="A26" s="332">
        <v>14</v>
      </c>
      <c r="B26" s="409" t="s">
        <v>70</v>
      </c>
      <c r="C26" s="284">
        <v>2</v>
      </c>
      <c r="D26" s="285"/>
      <c r="E26" s="286"/>
      <c r="F26" s="284"/>
      <c r="G26" s="288"/>
      <c r="H26" s="289"/>
      <c r="I26" s="290">
        <f t="shared" si="22"/>
        <v>2</v>
      </c>
      <c r="J26" s="291">
        <f t="shared" si="22"/>
        <v>0</v>
      </c>
      <c r="K26" s="292">
        <f t="shared" si="22"/>
        <v>0</v>
      </c>
      <c r="L26" s="293">
        <f t="shared" si="15"/>
        <v>2</v>
      </c>
      <c r="M26" s="325" t="s">
        <v>150</v>
      </c>
      <c r="N26" s="410"/>
      <c r="O26" s="313">
        <f>SUM(Q26:T26)</f>
        <v>30</v>
      </c>
      <c r="P26" s="296">
        <f>SUM(Q26:V26)</f>
        <v>50</v>
      </c>
      <c r="Q26" s="329">
        <f t="shared" si="16"/>
        <v>5</v>
      </c>
      <c r="R26" s="330">
        <f t="shared" si="17"/>
        <v>5</v>
      </c>
      <c r="S26" s="330">
        <f t="shared" si="18"/>
        <v>20</v>
      </c>
      <c r="T26" s="330">
        <f t="shared" si="19"/>
        <v>0</v>
      </c>
      <c r="U26" s="330">
        <f t="shared" si="20"/>
        <v>20</v>
      </c>
      <c r="V26" s="331">
        <f t="shared" si="21"/>
        <v>0</v>
      </c>
      <c r="W26" s="284">
        <v>5</v>
      </c>
      <c r="X26" s="285">
        <v>5</v>
      </c>
      <c r="Y26" s="285">
        <v>20</v>
      </c>
      <c r="Z26" s="285"/>
      <c r="AA26" s="298">
        <v>20</v>
      </c>
      <c r="AB26" s="289"/>
      <c r="AC26" s="284"/>
      <c r="AD26" s="324"/>
      <c r="AE26" s="324"/>
      <c r="AF26" s="324"/>
      <c r="AG26" s="285"/>
      <c r="AH26" s="286"/>
      <c r="AI26" s="408" t="s">
        <v>131</v>
      </c>
    </row>
    <row r="27" spans="1:35" ht="15.75">
      <c r="A27" s="503">
        <v>15</v>
      </c>
      <c r="B27" s="622" t="s">
        <v>209</v>
      </c>
      <c r="C27" s="507">
        <v>2</v>
      </c>
      <c r="D27" s="499"/>
      <c r="E27" s="501"/>
      <c r="F27" s="507"/>
      <c r="G27" s="499"/>
      <c r="H27" s="501"/>
      <c r="I27" s="487">
        <f>C27+F28</f>
        <v>2</v>
      </c>
      <c r="J27" s="497">
        <f>D27+G27</f>
        <v>0</v>
      </c>
      <c r="K27" s="495">
        <f>E27+H27</f>
        <v>0</v>
      </c>
      <c r="L27" s="503">
        <f>SUM(I27:K27)</f>
        <v>2</v>
      </c>
      <c r="M27" s="491" t="s">
        <v>150</v>
      </c>
      <c r="N27" s="624"/>
      <c r="O27" s="626">
        <f>SUM(Q27:T27,Q28:T28)</f>
        <v>30</v>
      </c>
      <c r="P27" s="628">
        <f>SUM(Q27:V27,Q28:V28)</f>
        <v>50</v>
      </c>
      <c r="Q27" s="329">
        <f aca="true" t="shared" si="23" ref="Q27:V27">W27+AC27</f>
        <v>0</v>
      </c>
      <c r="R27" s="330">
        <f t="shared" si="23"/>
        <v>2</v>
      </c>
      <c r="S27" s="330">
        <f t="shared" si="23"/>
        <v>10</v>
      </c>
      <c r="T27" s="330">
        <f t="shared" si="23"/>
        <v>0</v>
      </c>
      <c r="U27" s="330">
        <f t="shared" si="23"/>
        <v>10</v>
      </c>
      <c r="V27" s="331">
        <f t="shared" si="23"/>
        <v>0</v>
      </c>
      <c r="W27" s="287"/>
      <c r="X27" s="298">
        <v>2</v>
      </c>
      <c r="Y27" s="298">
        <v>10</v>
      </c>
      <c r="Z27" s="298"/>
      <c r="AA27" s="298">
        <v>10</v>
      </c>
      <c r="AB27" s="299"/>
      <c r="AC27" s="287"/>
      <c r="AD27" s="311"/>
      <c r="AE27" s="311"/>
      <c r="AF27" s="311"/>
      <c r="AG27" s="298"/>
      <c r="AH27" s="301"/>
      <c r="AI27" s="408" t="s">
        <v>180</v>
      </c>
    </row>
    <row r="28" spans="1:35" s="132" customFormat="1" ht="51" customHeight="1">
      <c r="A28" s="515"/>
      <c r="B28" s="623"/>
      <c r="C28" s="517"/>
      <c r="D28" s="518"/>
      <c r="E28" s="519"/>
      <c r="F28" s="517"/>
      <c r="G28" s="518"/>
      <c r="H28" s="519"/>
      <c r="I28" s="513"/>
      <c r="J28" s="512"/>
      <c r="K28" s="511"/>
      <c r="L28" s="515"/>
      <c r="M28" s="509"/>
      <c r="N28" s="625"/>
      <c r="O28" s="627"/>
      <c r="P28" s="629"/>
      <c r="Q28" s="329">
        <f t="shared" si="16"/>
        <v>5</v>
      </c>
      <c r="R28" s="330">
        <f t="shared" si="17"/>
        <v>3</v>
      </c>
      <c r="S28" s="330">
        <f t="shared" si="18"/>
        <v>10</v>
      </c>
      <c r="T28" s="330">
        <f t="shared" si="19"/>
        <v>0</v>
      </c>
      <c r="U28" s="330">
        <f t="shared" si="20"/>
        <v>10</v>
      </c>
      <c r="V28" s="331">
        <f t="shared" si="21"/>
        <v>0</v>
      </c>
      <c r="W28" s="284">
        <v>5</v>
      </c>
      <c r="X28" s="285">
        <v>3</v>
      </c>
      <c r="Y28" s="285">
        <v>10</v>
      </c>
      <c r="Z28" s="285"/>
      <c r="AA28" s="298">
        <v>10</v>
      </c>
      <c r="AB28" s="289"/>
      <c r="AC28" s="284"/>
      <c r="AD28" s="324"/>
      <c r="AE28" s="324"/>
      <c r="AF28" s="324"/>
      <c r="AG28" s="285"/>
      <c r="AH28" s="286"/>
      <c r="AI28" s="408" t="s">
        <v>186</v>
      </c>
    </row>
    <row r="29" spans="1:35" ht="21" customHeight="1">
      <c r="A29" s="332">
        <v>16</v>
      </c>
      <c r="B29" s="411" t="s">
        <v>71</v>
      </c>
      <c r="C29" s="287"/>
      <c r="D29" s="298"/>
      <c r="E29" s="301"/>
      <c r="F29" s="287">
        <v>2</v>
      </c>
      <c r="G29" s="302"/>
      <c r="H29" s="299"/>
      <c r="I29" s="290">
        <f>C29+F29</f>
        <v>2</v>
      </c>
      <c r="J29" s="291">
        <f>D29+G29</f>
        <v>0</v>
      </c>
      <c r="K29" s="292">
        <f>E29+H29</f>
        <v>0</v>
      </c>
      <c r="L29" s="293">
        <f t="shared" si="15"/>
        <v>2</v>
      </c>
      <c r="M29" s="412"/>
      <c r="N29" s="413" t="s">
        <v>150</v>
      </c>
      <c r="O29" s="313">
        <f>SUM(Q29:T29)</f>
        <v>35</v>
      </c>
      <c r="P29" s="296">
        <f>SUM(Q29:V29)</f>
        <v>50</v>
      </c>
      <c r="Q29" s="329">
        <f t="shared" si="16"/>
        <v>10</v>
      </c>
      <c r="R29" s="330">
        <f t="shared" si="17"/>
        <v>5</v>
      </c>
      <c r="S29" s="330">
        <f t="shared" si="18"/>
        <v>20</v>
      </c>
      <c r="T29" s="330">
        <f t="shared" si="19"/>
        <v>0</v>
      </c>
      <c r="U29" s="330">
        <f t="shared" si="20"/>
        <v>15</v>
      </c>
      <c r="V29" s="331">
        <f t="shared" si="21"/>
        <v>0</v>
      </c>
      <c r="W29" s="287"/>
      <c r="X29" s="298"/>
      <c r="Y29" s="298"/>
      <c r="Z29" s="298"/>
      <c r="AA29" s="298"/>
      <c r="AB29" s="299"/>
      <c r="AC29" s="287">
        <v>10</v>
      </c>
      <c r="AD29" s="311">
        <v>5</v>
      </c>
      <c r="AE29" s="311">
        <v>20</v>
      </c>
      <c r="AF29" s="311"/>
      <c r="AG29" s="298">
        <v>15</v>
      </c>
      <c r="AH29" s="301"/>
      <c r="AI29" s="408" t="s">
        <v>136</v>
      </c>
    </row>
    <row r="30" spans="1:35" ht="15.75">
      <c r="A30" s="503">
        <v>17</v>
      </c>
      <c r="B30" s="630" t="s">
        <v>72</v>
      </c>
      <c r="C30" s="507"/>
      <c r="D30" s="499"/>
      <c r="E30" s="501"/>
      <c r="F30" s="507">
        <v>2</v>
      </c>
      <c r="G30" s="499"/>
      <c r="H30" s="501"/>
      <c r="I30" s="487">
        <f>C31+F30</f>
        <v>2</v>
      </c>
      <c r="J30" s="497">
        <f>D31+G31</f>
        <v>0</v>
      </c>
      <c r="K30" s="495">
        <f>E31+H31</f>
        <v>0</v>
      </c>
      <c r="L30" s="503">
        <f t="shared" si="15"/>
        <v>2</v>
      </c>
      <c r="M30" s="491"/>
      <c r="N30" s="493" t="s">
        <v>150</v>
      </c>
      <c r="O30" s="626">
        <f>SUM(Q31:T31,Q30:T30)</f>
        <v>30</v>
      </c>
      <c r="P30" s="489">
        <f>SUM(Q31:V31,Q30:V30)</f>
        <v>50</v>
      </c>
      <c r="Q30" s="329">
        <f aca="true" t="shared" si="24" ref="Q30:V30">W30+AC30</f>
        <v>10</v>
      </c>
      <c r="R30" s="330">
        <f t="shared" si="24"/>
        <v>0</v>
      </c>
      <c r="S30" s="330">
        <f t="shared" si="24"/>
        <v>5</v>
      </c>
      <c r="T30" s="330">
        <f t="shared" si="24"/>
        <v>0</v>
      </c>
      <c r="U30" s="330">
        <f t="shared" si="24"/>
        <v>10</v>
      </c>
      <c r="V30" s="331">
        <f t="shared" si="24"/>
        <v>0</v>
      </c>
      <c r="W30" s="287"/>
      <c r="X30" s="298"/>
      <c r="Y30" s="298"/>
      <c r="Z30" s="298"/>
      <c r="AA30" s="298"/>
      <c r="AB30" s="299"/>
      <c r="AC30" s="287">
        <v>10</v>
      </c>
      <c r="AD30" s="311"/>
      <c r="AE30" s="311">
        <v>5</v>
      </c>
      <c r="AF30" s="311"/>
      <c r="AG30" s="298">
        <v>10</v>
      </c>
      <c r="AH30" s="301"/>
      <c r="AI30" s="414" t="s">
        <v>201</v>
      </c>
    </row>
    <row r="31" spans="1:35" ht="15.75">
      <c r="A31" s="515"/>
      <c r="B31" s="631"/>
      <c r="C31" s="517"/>
      <c r="D31" s="518"/>
      <c r="E31" s="519"/>
      <c r="F31" s="517"/>
      <c r="G31" s="518"/>
      <c r="H31" s="519"/>
      <c r="I31" s="513"/>
      <c r="J31" s="512"/>
      <c r="K31" s="511"/>
      <c r="L31" s="515"/>
      <c r="M31" s="509"/>
      <c r="N31" s="510"/>
      <c r="O31" s="627"/>
      <c r="P31" s="514"/>
      <c r="Q31" s="329">
        <f t="shared" si="16"/>
        <v>0</v>
      </c>
      <c r="R31" s="330">
        <f t="shared" si="17"/>
        <v>5</v>
      </c>
      <c r="S31" s="330">
        <f t="shared" si="18"/>
        <v>10</v>
      </c>
      <c r="T31" s="330">
        <f t="shared" si="19"/>
        <v>0</v>
      </c>
      <c r="U31" s="330">
        <f t="shared" si="20"/>
        <v>10</v>
      </c>
      <c r="V31" s="331">
        <f t="shared" si="21"/>
        <v>0</v>
      </c>
      <c r="W31" s="287"/>
      <c r="X31" s="298"/>
      <c r="Y31" s="298"/>
      <c r="Z31" s="298"/>
      <c r="AA31" s="298"/>
      <c r="AB31" s="299"/>
      <c r="AC31" s="287"/>
      <c r="AD31" s="311">
        <v>5</v>
      </c>
      <c r="AE31" s="311">
        <v>10</v>
      </c>
      <c r="AF31" s="311"/>
      <c r="AG31" s="298">
        <v>10</v>
      </c>
      <c r="AH31" s="301"/>
      <c r="AI31" s="408" t="s">
        <v>136</v>
      </c>
    </row>
    <row r="32" spans="1:35" ht="39" customHeight="1">
      <c r="A32" s="503">
        <v>18</v>
      </c>
      <c r="B32" s="630" t="s">
        <v>74</v>
      </c>
      <c r="C32" s="507"/>
      <c r="D32" s="499"/>
      <c r="E32" s="501"/>
      <c r="F32" s="507">
        <v>2</v>
      </c>
      <c r="G32" s="499"/>
      <c r="H32" s="501"/>
      <c r="I32" s="487">
        <f>C33+F32</f>
        <v>2</v>
      </c>
      <c r="J32" s="497">
        <f>D33+G33</f>
        <v>0</v>
      </c>
      <c r="K32" s="495">
        <f>E33+H33</f>
        <v>0</v>
      </c>
      <c r="L32" s="503">
        <f t="shared" si="15"/>
        <v>2</v>
      </c>
      <c r="M32" s="491"/>
      <c r="N32" s="493" t="s">
        <v>150</v>
      </c>
      <c r="O32" s="626">
        <f>SUM(Q33:T33,Q32:T32)</f>
        <v>30</v>
      </c>
      <c r="P32" s="489">
        <f>SUM(Q33:V33,Q32:V32)</f>
        <v>50</v>
      </c>
      <c r="Q32" s="329">
        <f aca="true" t="shared" si="25" ref="Q32:V32">W32+AC32</f>
        <v>10</v>
      </c>
      <c r="R32" s="330">
        <f t="shared" si="25"/>
        <v>0</v>
      </c>
      <c r="S32" s="330">
        <f t="shared" si="25"/>
        <v>5</v>
      </c>
      <c r="T32" s="330">
        <f t="shared" si="25"/>
        <v>0</v>
      </c>
      <c r="U32" s="330">
        <f t="shared" si="25"/>
        <v>10</v>
      </c>
      <c r="V32" s="331">
        <f t="shared" si="25"/>
        <v>0</v>
      </c>
      <c r="W32" s="287"/>
      <c r="X32" s="298"/>
      <c r="Y32" s="298"/>
      <c r="Z32" s="298"/>
      <c r="AA32" s="298"/>
      <c r="AB32" s="299"/>
      <c r="AC32" s="287">
        <v>10</v>
      </c>
      <c r="AD32" s="311"/>
      <c r="AE32" s="311">
        <v>5</v>
      </c>
      <c r="AF32" s="311"/>
      <c r="AG32" s="298">
        <v>10</v>
      </c>
      <c r="AH32" s="301"/>
      <c r="AI32" s="414" t="s">
        <v>181</v>
      </c>
    </row>
    <row r="33" spans="1:35" ht="15.75">
      <c r="A33" s="515"/>
      <c r="B33" s="631"/>
      <c r="C33" s="517"/>
      <c r="D33" s="518"/>
      <c r="E33" s="519"/>
      <c r="F33" s="517"/>
      <c r="G33" s="518"/>
      <c r="H33" s="519"/>
      <c r="I33" s="513"/>
      <c r="J33" s="512"/>
      <c r="K33" s="511"/>
      <c r="L33" s="515"/>
      <c r="M33" s="509"/>
      <c r="N33" s="510"/>
      <c r="O33" s="627"/>
      <c r="P33" s="514"/>
      <c r="Q33" s="329">
        <f t="shared" si="16"/>
        <v>0</v>
      </c>
      <c r="R33" s="330">
        <f t="shared" si="17"/>
        <v>5</v>
      </c>
      <c r="S33" s="330">
        <f t="shared" si="18"/>
        <v>10</v>
      </c>
      <c r="T33" s="330">
        <f t="shared" si="19"/>
        <v>0</v>
      </c>
      <c r="U33" s="330">
        <f t="shared" si="20"/>
        <v>10</v>
      </c>
      <c r="V33" s="331">
        <f t="shared" si="21"/>
        <v>0</v>
      </c>
      <c r="W33" s="287"/>
      <c r="X33" s="298"/>
      <c r="Y33" s="298"/>
      <c r="Z33" s="298"/>
      <c r="AA33" s="298"/>
      <c r="AB33" s="299"/>
      <c r="AC33" s="287"/>
      <c r="AD33" s="311">
        <v>5</v>
      </c>
      <c r="AE33" s="311">
        <v>10</v>
      </c>
      <c r="AF33" s="311"/>
      <c r="AG33" s="298">
        <v>10</v>
      </c>
      <c r="AH33" s="301"/>
      <c r="AI33" s="408" t="s">
        <v>136</v>
      </c>
    </row>
    <row r="34" spans="1:35" s="193" customFormat="1" ht="21.75" customHeight="1">
      <c r="A34" s="332">
        <v>19</v>
      </c>
      <c r="B34" s="409" t="s">
        <v>75</v>
      </c>
      <c r="C34" s="284">
        <v>1</v>
      </c>
      <c r="D34" s="285"/>
      <c r="E34" s="286"/>
      <c r="F34" s="284"/>
      <c r="G34" s="288"/>
      <c r="H34" s="289"/>
      <c r="I34" s="290">
        <f aca="true" t="shared" si="26" ref="I34:K38">C34+F34</f>
        <v>1</v>
      </c>
      <c r="J34" s="291">
        <f t="shared" si="26"/>
        <v>0</v>
      </c>
      <c r="K34" s="292">
        <f t="shared" si="26"/>
        <v>0</v>
      </c>
      <c r="L34" s="293">
        <f t="shared" si="15"/>
        <v>1</v>
      </c>
      <c r="M34" s="294" t="s">
        <v>150</v>
      </c>
      <c r="N34" s="415"/>
      <c r="O34" s="313">
        <f>SUM(Q34:T34)</f>
        <v>20</v>
      </c>
      <c r="P34" s="296">
        <f>SUM(Q34:V34)</f>
        <v>25</v>
      </c>
      <c r="Q34" s="329">
        <f t="shared" si="16"/>
        <v>10</v>
      </c>
      <c r="R34" s="330">
        <f t="shared" si="17"/>
        <v>0</v>
      </c>
      <c r="S34" s="330">
        <f t="shared" si="18"/>
        <v>10</v>
      </c>
      <c r="T34" s="330">
        <f t="shared" si="19"/>
        <v>0</v>
      </c>
      <c r="U34" s="330">
        <f t="shared" si="20"/>
        <v>5</v>
      </c>
      <c r="V34" s="331">
        <f t="shared" si="21"/>
        <v>0</v>
      </c>
      <c r="W34" s="284">
        <v>10</v>
      </c>
      <c r="X34" s="285"/>
      <c r="Y34" s="285">
        <v>10</v>
      </c>
      <c r="Z34" s="285"/>
      <c r="AA34" s="298">
        <v>5</v>
      </c>
      <c r="AB34" s="289"/>
      <c r="AC34" s="287"/>
      <c r="AD34" s="311"/>
      <c r="AE34" s="311"/>
      <c r="AF34" s="311"/>
      <c r="AG34" s="298"/>
      <c r="AH34" s="286"/>
      <c r="AI34" s="408" t="s">
        <v>198</v>
      </c>
    </row>
    <row r="35" spans="1:35" ht="31.5">
      <c r="A35" s="332">
        <v>20</v>
      </c>
      <c r="B35" s="411" t="s">
        <v>77</v>
      </c>
      <c r="C35" s="287">
        <v>1</v>
      </c>
      <c r="D35" s="298"/>
      <c r="E35" s="301"/>
      <c r="F35" s="287"/>
      <c r="G35" s="302"/>
      <c r="H35" s="299"/>
      <c r="I35" s="290">
        <f t="shared" si="26"/>
        <v>1</v>
      </c>
      <c r="J35" s="291">
        <f t="shared" si="26"/>
        <v>0</v>
      </c>
      <c r="K35" s="292">
        <f t="shared" si="26"/>
        <v>0</v>
      </c>
      <c r="L35" s="293">
        <f t="shared" si="15"/>
        <v>1</v>
      </c>
      <c r="M35" s="295" t="s">
        <v>150</v>
      </c>
      <c r="N35" s="416"/>
      <c r="O35" s="313">
        <f>SUM(Q35:T35)</f>
        <v>20</v>
      </c>
      <c r="P35" s="296">
        <f>SUM(Q35:V35)</f>
        <v>25</v>
      </c>
      <c r="Q35" s="329">
        <f t="shared" si="16"/>
        <v>0</v>
      </c>
      <c r="R35" s="330">
        <f t="shared" si="17"/>
        <v>5</v>
      </c>
      <c r="S35" s="330">
        <f t="shared" si="18"/>
        <v>15</v>
      </c>
      <c r="T35" s="330">
        <f t="shared" si="19"/>
        <v>0</v>
      </c>
      <c r="U35" s="330">
        <f t="shared" si="20"/>
        <v>5</v>
      </c>
      <c r="V35" s="331">
        <f t="shared" si="21"/>
        <v>0</v>
      </c>
      <c r="W35" s="287"/>
      <c r="X35" s="298">
        <v>5</v>
      </c>
      <c r="Y35" s="298">
        <v>15</v>
      </c>
      <c r="Z35" s="298"/>
      <c r="AA35" s="298">
        <v>5</v>
      </c>
      <c r="AB35" s="299"/>
      <c r="AC35" s="287"/>
      <c r="AD35" s="311"/>
      <c r="AE35" s="311"/>
      <c r="AF35" s="311"/>
      <c r="AG35" s="298"/>
      <c r="AH35" s="301"/>
      <c r="AI35" s="414" t="s">
        <v>217</v>
      </c>
    </row>
    <row r="36" spans="1:35" ht="15.75">
      <c r="A36" s="332">
        <v>21</v>
      </c>
      <c r="B36" s="411" t="s">
        <v>76</v>
      </c>
      <c r="C36" s="341"/>
      <c r="D36" s="342"/>
      <c r="E36" s="345"/>
      <c r="F36" s="341">
        <v>1</v>
      </c>
      <c r="G36" s="342"/>
      <c r="H36" s="345"/>
      <c r="I36" s="290">
        <f t="shared" si="26"/>
        <v>1</v>
      </c>
      <c r="J36" s="291">
        <f t="shared" si="26"/>
        <v>0</v>
      </c>
      <c r="K36" s="292">
        <f t="shared" si="26"/>
        <v>0</v>
      </c>
      <c r="L36" s="332">
        <v>1</v>
      </c>
      <c r="M36" s="353"/>
      <c r="N36" s="354" t="s">
        <v>150</v>
      </c>
      <c r="O36" s="349">
        <f>SUM(Q36:T36)</f>
        <v>20</v>
      </c>
      <c r="P36" s="349">
        <f>SUM(Q36:V36)</f>
        <v>25</v>
      </c>
      <c r="Q36" s="329">
        <f aca="true" t="shared" si="27" ref="Q36:V36">W36+AC36</f>
        <v>5</v>
      </c>
      <c r="R36" s="330">
        <f t="shared" si="27"/>
        <v>5</v>
      </c>
      <c r="S36" s="330">
        <f t="shared" si="27"/>
        <v>10</v>
      </c>
      <c r="T36" s="330">
        <f t="shared" si="27"/>
        <v>0</v>
      </c>
      <c r="U36" s="330">
        <f t="shared" si="27"/>
        <v>5</v>
      </c>
      <c r="V36" s="331">
        <f t="shared" si="27"/>
        <v>0</v>
      </c>
      <c r="W36" s="287"/>
      <c r="X36" s="298"/>
      <c r="Y36" s="298"/>
      <c r="Z36" s="298"/>
      <c r="AA36" s="298"/>
      <c r="AB36" s="299"/>
      <c r="AC36" s="287">
        <v>5</v>
      </c>
      <c r="AD36" s="311">
        <v>5</v>
      </c>
      <c r="AE36" s="311">
        <v>10</v>
      </c>
      <c r="AF36" s="311"/>
      <c r="AG36" s="298">
        <v>5</v>
      </c>
      <c r="AH36" s="301"/>
      <c r="AI36" s="414" t="s">
        <v>182</v>
      </c>
    </row>
    <row r="37" spans="1:35" s="131" customFormat="1" ht="31.5">
      <c r="A37" s="332">
        <v>22</v>
      </c>
      <c r="B37" s="411" t="s">
        <v>78</v>
      </c>
      <c r="C37" s="287">
        <v>1</v>
      </c>
      <c r="D37" s="298"/>
      <c r="E37" s="301"/>
      <c r="F37" s="287"/>
      <c r="G37" s="302"/>
      <c r="H37" s="299"/>
      <c r="I37" s="290">
        <f t="shared" si="26"/>
        <v>1</v>
      </c>
      <c r="J37" s="291">
        <f t="shared" si="26"/>
        <v>0</v>
      </c>
      <c r="K37" s="292">
        <f t="shared" si="26"/>
        <v>0</v>
      </c>
      <c r="L37" s="293">
        <f t="shared" si="15"/>
        <v>1</v>
      </c>
      <c r="M37" s="295" t="s">
        <v>150</v>
      </c>
      <c r="N37" s="307"/>
      <c r="O37" s="296">
        <f>SUM(Q37:T37)</f>
        <v>20</v>
      </c>
      <c r="P37" s="296">
        <f>SUM(Q37:V37)</f>
        <v>25</v>
      </c>
      <c r="Q37" s="329">
        <f t="shared" si="16"/>
        <v>5</v>
      </c>
      <c r="R37" s="330">
        <f t="shared" si="17"/>
        <v>5</v>
      </c>
      <c r="S37" s="330">
        <f t="shared" si="18"/>
        <v>10</v>
      </c>
      <c r="T37" s="330">
        <f t="shared" si="19"/>
        <v>0</v>
      </c>
      <c r="U37" s="330">
        <f t="shared" si="20"/>
        <v>5</v>
      </c>
      <c r="V37" s="331">
        <f t="shared" si="21"/>
        <v>0</v>
      </c>
      <c r="W37" s="287">
        <v>5</v>
      </c>
      <c r="X37" s="298">
        <v>5</v>
      </c>
      <c r="Y37" s="298">
        <v>10</v>
      </c>
      <c r="Z37" s="298"/>
      <c r="AA37" s="298">
        <v>5</v>
      </c>
      <c r="AB37" s="299"/>
      <c r="AC37" s="287"/>
      <c r="AD37" s="311"/>
      <c r="AE37" s="311"/>
      <c r="AF37" s="311"/>
      <c r="AG37" s="298"/>
      <c r="AH37" s="301"/>
      <c r="AI37" s="408" t="s">
        <v>199</v>
      </c>
    </row>
    <row r="38" spans="1:35" s="193" customFormat="1" ht="31.5">
      <c r="A38" s="332">
        <v>23</v>
      </c>
      <c r="B38" s="361" t="s">
        <v>79</v>
      </c>
      <c r="C38" s="284">
        <v>1</v>
      </c>
      <c r="D38" s="285"/>
      <c r="E38" s="286"/>
      <c r="F38" s="284"/>
      <c r="G38" s="288"/>
      <c r="H38" s="289"/>
      <c r="I38" s="290">
        <f t="shared" si="26"/>
        <v>1</v>
      </c>
      <c r="J38" s="291">
        <f t="shared" si="26"/>
        <v>0</v>
      </c>
      <c r="K38" s="292">
        <f t="shared" si="26"/>
        <v>0</v>
      </c>
      <c r="L38" s="293">
        <f t="shared" si="15"/>
        <v>1</v>
      </c>
      <c r="M38" s="294" t="s">
        <v>150</v>
      </c>
      <c r="N38" s="325"/>
      <c r="O38" s="296">
        <f>SUM(Q38:T38)</f>
        <v>20</v>
      </c>
      <c r="P38" s="296">
        <f>SUM(Q38:V38)</f>
        <v>25</v>
      </c>
      <c r="Q38" s="329">
        <f t="shared" si="16"/>
        <v>5</v>
      </c>
      <c r="R38" s="330">
        <f t="shared" si="17"/>
        <v>5</v>
      </c>
      <c r="S38" s="330">
        <f t="shared" si="18"/>
        <v>10</v>
      </c>
      <c r="T38" s="330">
        <f t="shared" si="19"/>
        <v>0</v>
      </c>
      <c r="U38" s="417">
        <f t="shared" si="20"/>
        <v>5</v>
      </c>
      <c r="V38" s="331">
        <f t="shared" si="21"/>
        <v>0</v>
      </c>
      <c r="W38" s="284">
        <v>5</v>
      </c>
      <c r="X38" s="285">
        <v>5</v>
      </c>
      <c r="Y38" s="285">
        <v>10</v>
      </c>
      <c r="Z38" s="285"/>
      <c r="AA38" s="298">
        <v>5</v>
      </c>
      <c r="AB38" s="289"/>
      <c r="AC38" s="284"/>
      <c r="AD38" s="324"/>
      <c r="AE38" s="324"/>
      <c r="AF38" s="324"/>
      <c r="AG38" s="285"/>
      <c r="AH38" s="286"/>
      <c r="AI38" s="408" t="s">
        <v>137</v>
      </c>
    </row>
    <row r="39" spans="1:35" ht="15.75">
      <c r="A39" s="332"/>
      <c r="B39" s="339" t="s">
        <v>56</v>
      </c>
      <c r="C39" s="290"/>
      <c r="D39" s="291"/>
      <c r="E39" s="316"/>
      <c r="F39" s="290"/>
      <c r="G39" s="317"/>
      <c r="H39" s="297"/>
      <c r="I39" s="290"/>
      <c r="J39" s="291"/>
      <c r="K39" s="292"/>
      <c r="L39" s="293"/>
      <c r="M39" s="318"/>
      <c r="N39" s="319"/>
      <c r="O39" s="296"/>
      <c r="P39" s="296"/>
      <c r="Q39" s="329"/>
      <c r="R39" s="330"/>
      <c r="S39" s="330"/>
      <c r="T39" s="330"/>
      <c r="U39" s="330"/>
      <c r="V39" s="331"/>
      <c r="W39" s="290"/>
      <c r="X39" s="291"/>
      <c r="Y39" s="291"/>
      <c r="Z39" s="291"/>
      <c r="AA39" s="291"/>
      <c r="AB39" s="297"/>
      <c r="AC39" s="290"/>
      <c r="AD39" s="315"/>
      <c r="AE39" s="315"/>
      <c r="AF39" s="315"/>
      <c r="AG39" s="291"/>
      <c r="AH39" s="316"/>
      <c r="AI39" s="340"/>
    </row>
    <row r="40" spans="1:35" ht="15.75">
      <c r="A40" s="332">
        <v>24</v>
      </c>
      <c r="B40" s="333" t="s">
        <v>80</v>
      </c>
      <c r="C40" s="287"/>
      <c r="D40" s="298"/>
      <c r="E40" s="301"/>
      <c r="F40" s="287"/>
      <c r="G40" s="302"/>
      <c r="H40" s="299">
        <v>11</v>
      </c>
      <c r="I40" s="290">
        <f>C40+F40</f>
        <v>0</v>
      </c>
      <c r="J40" s="291">
        <f>D40+G40</f>
        <v>0</v>
      </c>
      <c r="K40" s="292">
        <f>E40+H40</f>
        <v>11</v>
      </c>
      <c r="L40" s="293">
        <f t="shared" si="15"/>
        <v>11</v>
      </c>
      <c r="M40" s="295"/>
      <c r="N40" s="307" t="s">
        <v>150</v>
      </c>
      <c r="O40" s="296">
        <f>SUM(Q40:T40)</f>
        <v>0</v>
      </c>
      <c r="P40" s="296">
        <f>SUM(Q40:V40)</f>
        <v>300</v>
      </c>
      <c r="Q40" s="329">
        <f t="shared" si="16"/>
        <v>0</v>
      </c>
      <c r="R40" s="330">
        <f t="shared" si="17"/>
        <v>0</v>
      </c>
      <c r="S40" s="330">
        <f t="shared" si="18"/>
        <v>0</v>
      </c>
      <c r="T40" s="330">
        <f t="shared" si="19"/>
        <v>0</v>
      </c>
      <c r="U40" s="330">
        <f t="shared" si="20"/>
        <v>0</v>
      </c>
      <c r="V40" s="331">
        <f t="shared" si="21"/>
        <v>300</v>
      </c>
      <c r="W40" s="287"/>
      <c r="X40" s="298"/>
      <c r="Y40" s="298"/>
      <c r="Z40" s="298"/>
      <c r="AA40" s="298"/>
      <c r="AB40" s="299"/>
      <c r="AC40" s="287"/>
      <c r="AD40" s="311"/>
      <c r="AE40" s="311"/>
      <c r="AF40" s="311"/>
      <c r="AG40" s="298"/>
      <c r="AH40" s="301">
        <v>300</v>
      </c>
      <c r="AI40" s="351"/>
    </row>
    <row r="41" spans="1:35" ht="15.75">
      <c r="A41" s="332"/>
      <c r="B41" s="339" t="s">
        <v>57</v>
      </c>
      <c r="C41" s="290"/>
      <c r="D41" s="291"/>
      <c r="E41" s="316"/>
      <c r="F41" s="290"/>
      <c r="G41" s="317"/>
      <c r="H41" s="297"/>
      <c r="I41" s="290"/>
      <c r="J41" s="291"/>
      <c r="K41" s="292"/>
      <c r="L41" s="296"/>
      <c r="M41" s="296"/>
      <c r="N41" s="296"/>
      <c r="O41" s="296"/>
      <c r="P41" s="296"/>
      <c r="Q41" s="329"/>
      <c r="R41" s="330"/>
      <c r="S41" s="330"/>
      <c r="T41" s="330"/>
      <c r="U41" s="330"/>
      <c r="V41" s="331"/>
      <c r="W41" s="290"/>
      <c r="X41" s="291"/>
      <c r="Y41" s="291"/>
      <c r="Z41" s="291"/>
      <c r="AA41" s="291"/>
      <c r="AB41" s="297"/>
      <c r="AC41" s="290"/>
      <c r="AD41" s="315"/>
      <c r="AE41" s="315"/>
      <c r="AF41" s="315"/>
      <c r="AG41" s="291"/>
      <c r="AH41" s="316"/>
      <c r="AI41" s="340"/>
    </row>
    <row r="42" spans="1:35" s="128" customFormat="1" ht="15.75">
      <c r="A42" s="332">
        <v>25</v>
      </c>
      <c r="B42" s="333" t="s">
        <v>192</v>
      </c>
      <c r="C42" s="284"/>
      <c r="D42" s="285"/>
      <c r="E42" s="286"/>
      <c r="F42" s="284">
        <v>1.5</v>
      </c>
      <c r="G42" s="288"/>
      <c r="H42" s="289"/>
      <c r="I42" s="290">
        <f>C42+F42</f>
        <v>1.5</v>
      </c>
      <c r="J42" s="291">
        <f>D42+G42</f>
        <v>0</v>
      </c>
      <c r="K42" s="292">
        <f>E42+H42</f>
        <v>0</v>
      </c>
      <c r="L42" s="293">
        <f>SUM(I42:K42)</f>
        <v>1.5</v>
      </c>
      <c r="M42" s="294"/>
      <c r="N42" s="325" t="s">
        <v>150</v>
      </c>
      <c r="O42" s="296">
        <f>SUM(Q42:T42)</f>
        <v>15</v>
      </c>
      <c r="P42" s="296">
        <f>SUM(Q42:V42)</f>
        <v>40</v>
      </c>
      <c r="Q42" s="329">
        <f aca="true" t="shared" si="28" ref="Q42:V44">W42+AC42</f>
        <v>0</v>
      </c>
      <c r="R42" s="330">
        <f t="shared" si="28"/>
        <v>15</v>
      </c>
      <c r="S42" s="330">
        <f t="shared" si="28"/>
        <v>0</v>
      </c>
      <c r="T42" s="330">
        <f t="shared" si="28"/>
        <v>0</v>
      </c>
      <c r="U42" s="330">
        <f t="shared" si="28"/>
        <v>25</v>
      </c>
      <c r="V42" s="331">
        <f t="shared" si="28"/>
        <v>0</v>
      </c>
      <c r="W42" s="284"/>
      <c r="X42" s="285"/>
      <c r="Y42" s="285"/>
      <c r="Z42" s="285"/>
      <c r="AA42" s="285"/>
      <c r="AB42" s="289"/>
      <c r="AC42" s="284"/>
      <c r="AD42" s="324">
        <v>15</v>
      </c>
      <c r="AE42" s="324"/>
      <c r="AF42" s="324"/>
      <c r="AG42" s="298">
        <v>25</v>
      </c>
      <c r="AH42" s="286"/>
      <c r="AI42" s="418" t="s">
        <v>130</v>
      </c>
    </row>
    <row r="43" spans="1:35" s="128" customFormat="1" ht="47.25">
      <c r="A43" s="332">
        <v>26</v>
      </c>
      <c r="B43" s="333" t="s">
        <v>210</v>
      </c>
      <c r="C43" s="287">
        <v>1</v>
      </c>
      <c r="D43" s="298"/>
      <c r="E43" s="301"/>
      <c r="F43" s="287"/>
      <c r="G43" s="302"/>
      <c r="H43" s="299"/>
      <c r="I43" s="303">
        <f aca="true" t="shared" si="29" ref="I43:K44">C43+F43</f>
        <v>1</v>
      </c>
      <c r="J43" s="304">
        <f t="shared" si="29"/>
        <v>0</v>
      </c>
      <c r="K43" s="305">
        <f t="shared" si="29"/>
        <v>0</v>
      </c>
      <c r="L43" s="306">
        <f>SUM(I43:K43)</f>
        <v>1</v>
      </c>
      <c r="M43" s="307" t="s">
        <v>150</v>
      </c>
      <c r="N43" s="307"/>
      <c r="O43" s="296">
        <f>SUM(Q43:T43)</f>
        <v>15</v>
      </c>
      <c r="P43" s="308">
        <f>SUM(Q43:V43)</f>
        <v>25</v>
      </c>
      <c r="Q43" s="334">
        <f t="shared" si="28"/>
        <v>15</v>
      </c>
      <c r="R43" s="335">
        <f t="shared" si="28"/>
        <v>0</v>
      </c>
      <c r="S43" s="335">
        <f t="shared" si="28"/>
        <v>0</v>
      </c>
      <c r="T43" s="335">
        <f t="shared" si="28"/>
        <v>0</v>
      </c>
      <c r="U43" s="335">
        <f t="shared" si="28"/>
        <v>10</v>
      </c>
      <c r="V43" s="336">
        <f t="shared" si="28"/>
        <v>0</v>
      </c>
      <c r="W43" s="287">
        <v>15</v>
      </c>
      <c r="X43" s="298"/>
      <c r="Y43" s="298"/>
      <c r="Z43" s="298"/>
      <c r="AA43" s="298">
        <v>10</v>
      </c>
      <c r="AB43" s="299"/>
      <c r="AC43" s="287"/>
      <c r="AD43" s="311"/>
      <c r="AE43" s="311"/>
      <c r="AF43" s="311"/>
      <c r="AG43" s="298"/>
      <c r="AH43" s="301"/>
      <c r="AI43" s="337" t="s">
        <v>132</v>
      </c>
    </row>
    <row r="44" spans="1:35" s="128" customFormat="1" ht="15.75">
      <c r="A44" s="332">
        <v>27</v>
      </c>
      <c r="B44" s="333" t="s">
        <v>148</v>
      </c>
      <c r="C44" s="287">
        <v>1.5</v>
      </c>
      <c r="D44" s="285"/>
      <c r="E44" s="289"/>
      <c r="F44" s="287"/>
      <c r="G44" s="302"/>
      <c r="H44" s="289"/>
      <c r="I44" s="290">
        <f t="shared" si="29"/>
        <v>1.5</v>
      </c>
      <c r="J44" s="291">
        <f t="shared" si="29"/>
        <v>0</v>
      </c>
      <c r="K44" s="292">
        <f t="shared" si="29"/>
        <v>0</v>
      </c>
      <c r="L44" s="293">
        <f>SUM(I44:K44)</f>
        <v>1.5</v>
      </c>
      <c r="M44" s="307" t="s">
        <v>150</v>
      </c>
      <c r="N44" s="307"/>
      <c r="O44" s="296">
        <f>SUM(Q44:T44)</f>
        <v>25</v>
      </c>
      <c r="P44" s="296">
        <f>SUM(Q44:V44)</f>
        <v>40</v>
      </c>
      <c r="Q44" s="329">
        <f t="shared" si="28"/>
        <v>10</v>
      </c>
      <c r="R44" s="330">
        <f t="shared" si="28"/>
        <v>0</v>
      </c>
      <c r="S44" s="330">
        <f t="shared" si="28"/>
        <v>15</v>
      </c>
      <c r="T44" s="330">
        <f t="shared" si="28"/>
        <v>0</v>
      </c>
      <c r="U44" s="330">
        <f t="shared" si="28"/>
        <v>15</v>
      </c>
      <c r="V44" s="331">
        <f t="shared" si="28"/>
        <v>0</v>
      </c>
      <c r="W44" s="287">
        <v>10</v>
      </c>
      <c r="X44" s="298"/>
      <c r="Y44" s="298">
        <v>15</v>
      </c>
      <c r="Z44" s="298"/>
      <c r="AA44" s="298">
        <v>15</v>
      </c>
      <c r="AB44" s="299"/>
      <c r="AC44" s="284"/>
      <c r="AD44" s="324"/>
      <c r="AE44" s="324"/>
      <c r="AF44" s="324"/>
      <c r="AG44" s="285"/>
      <c r="AH44" s="286"/>
      <c r="AI44" s="418" t="s">
        <v>130</v>
      </c>
    </row>
    <row r="45" spans="1:35" s="7" customFormat="1" ht="16.5" thickBot="1">
      <c r="A45" s="332">
        <v>28</v>
      </c>
      <c r="B45" s="283" t="s">
        <v>211</v>
      </c>
      <c r="C45" s="287">
        <v>2.5</v>
      </c>
      <c r="D45" s="298"/>
      <c r="E45" s="301"/>
      <c r="F45" s="287"/>
      <c r="G45" s="302"/>
      <c r="H45" s="299"/>
      <c r="I45" s="290">
        <f>C45+F45</f>
        <v>2.5</v>
      </c>
      <c r="J45" s="291">
        <f>D45+G45</f>
        <v>0</v>
      </c>
      <c r="K45" s="292">
        <f>E45+H45</f>
        <v>0</v>
      </c>
      <c r="L45" s="293">
        <f t="shared" si="15"/>
        <v>2.5</v>
      </c>
      <c r="M45" s="295" t="s">
        <v>149</v>
      </c>
      <c r="N45" s="307"/>
      <c r="O45" s="296">
        <f>SUM(Q45:T45)</f>
        <v>40</v>
      </c>
      <c r="P45" s="296">
        <f>SUM(Q45:V45)</f>
        <v>65</v>
      </c>
      <c r="Q45" s="329">
        <f t="shared" si="16"/>
        <v>0</v>
      </c>
      <c r="R45" s="330">
        <f t="shared" si="17"/>
        <v>10</v>
      </c>
      <c r="S45" s="330">
        <f t="shared" si="18"/>
        <v>30</v>
      </c>
      <c r="T45" s="330">
        <f t="shared" si="19"/>
        <v>0</v>
      </c>
      <c r="U45" s="330">
        <f t="shared" si="20"/>
        <v>25</v>
      </c>
      <c r="V45" s="331">
        <f t="shared" si="21"/>
        <v>0</v>
      </c>
      <c r="W45" s="287"/>
      <c r="X45" s="298">
        <v>10</v>
      </c>
      <c r="Y45" s="298">
        <v>30</v>
      </c>
      <c r="Z45" s="298"/>
      <c r="AA45" s="298">
        <v>25</v>
      </c>
      <c r="AB45" s="299"/>
      <c r="AC45" s="287"/>
      <c r="AD45" s="311"/>
      <c r="AE45" s="311"/>
      <c r="AF45" s="311"/>
      <c r="AG45" s="298"/>
      <c r="AH45" s="301"/>
      <c r="AI45" s="351" t="s">
        <v>131</v>
      </c>
    </row>
    <row r="46" spans="1:35" s="7" customFormat="1" ht="20.25" customHeight="1" thickBot="1">
      <c r="A46" s="566" t="s">
        <v>212</v>
      </c>
      <c r="B46" s="567"/>
      <c r="C46" s="364">
        <f aca="true" t="shared" si="30" ref="C46:L46">SUM(C8:C45)</f>
        <v>29</v>
      </c>
      <c r="D46" s="365">
        <f t="shared" si="30"/>
        <v>0</v>
      </c>
      <c r="E46" s="366">
        <f t="shared" si="30"/>
        <v>0</v>
      </c>
      <c r="F46" s="364">
        <f t="shared" si="30"/>
        <v>20</v>
      </c>
      <c r="G46" s="365">
        <f t="shared" si="30"/>
        <v>0</v>
      </c>
      <c r="H46" s="366">
        <f t="shared" si="30"/>
        <v>11</v>
      </c>
      <c r="I46" s="249">
        <f t="shared" si="30"/>
        <v>49</v>
      </c>
      <c r="J46" s="263">
        <f t="shared" si="30"/>
        <v>0</v>
      </c>
      <c r="K46" s="250">
        <f t="shared" si="30"/>
        <v>11</v>
      </c>
      <c r="L46" s="367">
        <f t="shared" si="30"/>
        <v>60</v>
      </c>
      <c r="M46" s="368">
        <f>COUNTIF(M8:M45,"EGZ")</f>
        <v>4</v>
      </c>
      <c r="N46" s="364">
        <f>COUNTIF(N8:N45,"EGZ")</f>
        <v>2</v>
      </c>
      <c r="O46" s="419">
        <f aca="true" t="shared" si="31" ref="O46:AH46">SUM(O8:O45)</f>
        <v>815</v>
      </c>
      <c r="P46" s="420">
        <f t="shared" si="31"/>
        <v>1565</v>
      </c>
      <c r="Q46" s="421">
        <f t="shared" si="31"/>
        <v>155</v>
      </c>
      <c r="R46" s="422">
        <f t="shared" si="31"/>
        <v>90</v>
      </c>
      <c r="S46" s="422">
        <f t="shared" si="31"/>
        <v>570</v>
      </c>
      <c r="T46" s="422">
        <f t="shared" si="31"/>
        <v>0</v>
      </c>
      <c r="U46" s="422">
        <f t="shared" si="31"/>
        <v>450</v>
      </c>
      <c r="V46" s="423">
        <f t="shared" si="31"/>
        <v>300</v>
      </c>
      <c r="W46" s="370">
        <f t="shared" si="31"/>
        <v>105</v>
      </c>
      <c r="X46" s="370">
        <f t="shared" si="31"/>
        <v>55</v>
      </c>
      <c r="Y46" s="370">
        <f t="shared" si="31"/>
        <v>335</v>
      </c>
      <c r="Z46" s="370">
        <f t="shared" si="31"/>
        <v>0</v>
      </c>
      <c r="AA46" s="370">
        <f t="shared" si="31"/>
        <v>245</v>
      </c>
      <c r="AB46" s="370">
        <f t="shared" si="31"/>
        <v>0</v>
      </c>
      <c r="AC46" s="370">
        <f t="shared" si="31"/>
        <v>50</v>
      </c>
      <c r="AD46" s="370">
        <f t="shared" si="31"/>
        <v>35</v>
      </c>
      <c r="AE46" s="370">
        <f t="shared" si="31"/>
        <v>235</v>
      </c>
      <c r="AF46" s="370">
        <f t="shared" si="31"/>
        <v>0</v>
      </c>
      <c r="AG46" s="370">
        <f t="shared" si="31"/>
        <v>205</v>
      </c>
      <c r="AH46" s="370">
        <f t="shared" si="31"/>
        <v>300</v>
      </c>
      <c r="AI46" s="371"/>
    </row>
    <row r="47" spans="1:35" s="7" customFormat="1" ht="27.75" customHeight="1" thickBot="1">
      <c r="A47" s="372"/>
      <c r="B47" s="367" t="s">
        <v>33</v>
      </c>
      <c r="C47" s="537">
        <f>SUM(C46:E46)</f>
        <v>29</v>
      </c>
      <c r="D47" s="528"/>
      <c r="E47" s="569"/>
      <c r="F47" s="537">
        <f>SUM(F46:H46)</f>
        <v>31</v>
      </c>
      <c r="G47" s="528"/>
      <c r="H47" s="528"/>
      <c r="I47" s="373"/>
      <c r="J47" s="525" t="s">
        <v>44</v>
      </c>
      <c r="K47" s="526"/>
      <c r="L47" s="527"/>
      <c r="M47" s="528" t="s">
        <v>45</v>
      </c>
      <c r="N47" s="529"/>
      <c r="O47" s="374"/>
      <c r="P47" s="374"/>
      <c r="Q47" s="525">
        <f>W47+AC47</f>
        <v>815</v>
      </c>
      <c r="R47" s="538"/>
      <c r="S47" s="538"/>
      <c r="T47" s="539"/>
      <c r="U47" s="537">
        <f>AA47+AG47</f>
        <v>750</v>
      </c>
      <c r="V47" s="529"/>
      <c r="W47" s="525">
        <f>SUM(W46:Z46)</f>
        <v>495</v>
      </c>
      <c r="X47" s="538"/>
      <c r="Y47" s="538"/>
      <c r="Z47" s="539"/>
      <c r="AA47" s="537">
        <f>SUM(AA46:AB46)</f>
        <v>245</v>
      </c>
      <c r="AB47" s="529"/>
      <c r="AC47" s="525">
        <f>SUM(AC46:AF46)</f>
        <v>320</v>
      </c>
      <c r="AD47" s="538"/>
      <c r="AE47" s="538"/>
      <c r="AF47" s="539"/>
      <c r="AG47" s="537">
        <f>SUM(AG46:AH46)</f>
        <v>505</v>
      </c>
      <c r="AH47" s="529"/>
      <c r="AI47" s="375"/>
    </row>
    <row r="48" spans="1:35" s="7" customFormat="1" ht="12.75" customHeight="1" thickBot="1">
      <c r="A48" s="372"/>
      <c r="B48" s="376"/>
      <c r="C48" s="376"/>
      <c r="D48" s="376"/>
      <c r="E48" s="377"/>
      <c r="F48" s="376"/>
      <c r="G48" s="376"/>
      <c r="H48" s="376"/>
      <c r="I48" s="374"/>
      <c r="J48" s="537" t="s">
        <v>42</v>
      </c>
      <c r="K48" s="568"/>
      <c r="L48" s="568"/>
      <c r="M48" s="568"/>
      <c r="N48" s="569"/>
      <c r="O48" s="378"/>
      <c r="P48" s="374"/>
      <c r="Q48" s="537">
        <f>W48+AC48</f>
        <v>1565</v>
      </c>
      <c r="R48" s="568"/>
      <c r="S48" s="568"/>
      <c r="T48" s="568"/>
      <c r="U48" s="568"/>
      <c r="V48" s="569"/>
      <c r="W48" s="537">
        <f>W47+AA47</f>
        <v>740</v>
      </c>
      <c r="X48" s="568"/>
      <c r="Y48" s="568"/>
      <c r="Z48" s="568"/>
      <c r="AA48" s="568"/>
      <c r="AB48" s="569"/>
      <c r="AC48" s="537">
        <f>AC47+AG47</f>
        <v>825</v>
      </c>
      <c r="AD48" s="528"/>
      <c r="AE48" s="528"/>
      <c r="AF48" s="528"/>
      <c r="AG48" s="528"/>
      <c r="AH48" s="529"/>
      <c r="AI48" s="375"/>
    </row>
    <row r="49" spans="1:35" s="7" customFormat="1" ht="12.75" customHeight="1" thickBot="1">
      <c r="A49" s="229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8"/>
      <c r="N49" s="28"/>
      <c r="O49" s="28"/>
      <c r="P49" s="28"/>
      <c r="Q49" s="31"/>
      <c r="R49" s="31"/>
      <c r="S49" s="31"/>
      <c r="T49" s="31"/>
      <c r="U49" s="31"/>
      <c r="V49" s="32"/>
      <c r="W49" s="30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9"/>
    </row>
    <row r="50" spans="1:35" ht="12.75" customHeight="1">
      <c r="A50" s="532" t="s">
        <v>25</v>
      </c>
      <c r="B50" s="533"/>
      <c r="C50" s="534" t="s">
        <v>26</v>
      </c>
      <c r="D50" s="535"/>
      <c r="E50" s="535"/>
      <c r="F50" s="535"/>
      <c r="G50" s="535"/>
      <c r="H50" s="535"/>
      <c r="I50" s="535"/>
      <c r="J50" s="535"/>
      <c r="K50" s="535"/>
      <c r="L50" s="535"/>
      <c r="M50" s="535"/>
      <c r="N50" s="535"/>
      <c r="O50" s="535"/>
      <c r="P50" s="535"/>
      <c r="Q50" s="535"/>
      <c r="R50" s="535"/>
      <c r="S50" s="535"/>
      <c r="T50" s="535"/>
      <c r="U50" s="535"/>
      <c r="V50" s="536"/>
      <c r="W50" s="43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</row>
    <row r="51" spans="1:35" ht="12.75">
      <c r="A51" s="530" t="s">
        <v>47</v>
      </c>
      <c r="B51" s="531"/>
      <c r="C51" s="531" t="s">
        <v>8</v>
      </c>
      <c r="D51" s="531"/>
      <c r="E51" s="531"/>
      <c r="F51" s="531"/>
      <c r="G51" s="531"/>
      <c r="H51" s="531"/>
      <c r="I51" s="531"/>
      <c r="J51" s="531"/>
      <c r="K51" s="531"/>
      <c r="L51" s="531"/>
      <c r="M51" s="531"/>
      <c r="N51" s="531"/>
      <c r="O51" s="531"/>
      <c r="P51" s="531"/>
      <c r="Q51" s="531"/>
      <c r="R51" s="86" t="s">
        <v>28</v>
      </c>
      <c r="S51" s="36"/>
      <c r="T51" s="36"/>
      <c r="U51" s="36"/>
      <c r="V51" s="37"/>
      <c r="W51" s="43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</row>
    <row r="52" spans="1:35" ht="12.75">
      <c r="A52" s="587" t="s">
        <v>39</v>
      </c>
      <c r="B52" s="586"/>
      <c r="C52" s="531" t="s">
        <v>9</v>
      </c>
      <c r="D52" s="531"/>
      <c r="E52" s="531"/>
      <c r="F52" s="531"/>
      <c r="G52" s="531"/>
      <c r="H52" s="531"/>
      <c r="I52" s="531"/>
      <c r="J52" s="531"/>
      <c r="K52" s="531"/>
      <c r="L52" s="531"/>
      <c r="M52" s="531"/>
      <c r="N52" s="531"/>
      <c r="O52" s="531"/>
      <c r="P52" s="531"/>
      <c r="Q52" s="531"/>
      <c r="R52" s="38" t="s">
        <v>16</v>
      </c>
      <c r="S52" s="36"/>
      <c r="T52" s="36"/>
      <c r="U52" s="37"/>
      <c r="V52" s="89"/>
      <c r="W52" s="43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</row>
    <row r="53" spans="1:35" ht="13.5" thickBot="1">
      <c r="A53" s="587"/>
      <c r="B53" s="586"/>
      <c r="C53" s="586" t="s">
        <v>12</v>
      </c>
      <c r="D53" s="586"/>
      <c r="E53" s="586"/>
      <c r="F53" s="586"/>
      <c r="G53" s="586"/>
      <c r="H53" s="586"/>
      <c r="I53" s="586"/>
      <c r="J53" s="586"/>
      <c r="K53" s="586"/>
      <c r="L53" s="586"/>
      <c r="M53" s="586"/>
      <c r="N53" s="586"/>
      <c r="O53" s="586"/>
      <c r="P53" s="586"/>
      <c r="Q53" s="586"/>
      <c r="R53" s="87" t="s">
        <v>46</v>
      </c>
      <c r="S53" s="39"/>
      <c r="T53" s="39"/>
      <c r="U53" s="40"/>
      <c r="V53" s="88"/>
      <c r="W53" s="43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</row>
    <row r="54" spans="1:35" ht="13.5" thickBot="1">
      <c r="A54" s="520"/>
      <c r="B54" s="521"/>
      <c r="C54" s="522" t="s">
        <v>43</v>
      </c>
      <c r="D54" s="523"/>
      <c r="E54" s="523"/>
      <c r="F54" s="523"/>
      <c r="G54" s="523"/>
      <c r="H54" s="523"/>
      <c r="I54" s="523"/>
      <c r="J54" s="523"/>
      <c r="K54" s="523"/>
      <c r="L54" s="523"/>
      <c r="M54" s="523"/>
      <c r="N54" s="523"/>
      <c r="O54" s="523"/>
      <c r="P54" s="523"/>
      <c r="Q54" s="524"/>
      <c r="R54" s="104"/>
      <c r="S54" s="102"/>
      <c r="T54" s="102"/>
      <c r="U54" s="102"/>
      <c r="V54" s="101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</row>
    <row r="55" ht="12.75">
      <c r="V55" s="6"/>
    </row>
  </sheetData>
  <sheetProtection/>
  <mergeCells count="140">
    <mergeCell ref="M32:M33"/>
    <mergeCell ref="N32:N33"/>
    <mergeCell ref="O32:O33"/>
    <mergeCell ref="P32:P33"/>
    <mergeCell ref="G32:G33"/>
    <mergeCell ref="H32:H33"/>
    <mergeCell ref="I32:I33"/>
    <mergeCell ref="J32:J33"/>
    <mergeCell ref="K32:K33"/>
    <mergeCell ref="L32:L33"/>
    <mergeCell ref="M30:M31"/>
    <mergeCell ref="N30:N31"/>
    <mergeCell ref="O30:O31"/>
    <mergeCell ref="P30:P31"/>
    <mergeCell ref="A32:A33"/>
    <mergeCell ref="B32:B33"/>
    <mergeCell ref="C32:C33"/>
    <mergeCell ref="D32:D33"/>
    <mergeCell ref="E32:E33"/>
    <mergeCell ref="F32:F33"/>
    <mergeCell ref="G30:G31"/>
    <mergeCell ref="H30:H31"/>
    <mergeCell ref="I30:I31"/>
    <mergeCell ref="J30:J31"/>
    <mergeCell ref="K30:K31"/>
    <mergeCell ref="L30:L31"/>
    <mergeCell ref="B30:B31"/>
    <mergeCell ref="A30:A31"/>
    <mergeCell ref="C30:C31"/>
    <mergeCell ref="D30:D31"/>
    <mergeCell ref="E30:E31"/>
    <mergeCell ref="F30:F31"/>
    <mergeCell ref="M27:M28"/>
    <mergeCell ref="N27:N28"/>
    <mergeCell ref="O27:O28"/>
    <mergeCell ref="P27:P28"/>
    <mergeCell ref="G27:G28"/>
    <mergeCell ref="H27:H28"/>
    <mergeCell ref="J27:J28"/>
    <mergeCell ref="K27:K28"/>
    <mergeCell ref="I27:I28"/>
    <mergeCell ref="L27:L28"/>
    <mergeCell ref="A27:A28"/>
    <mergeCell ref="B27:B28"/>
    <mergeCell ref="C27:C28"/>
    <mergeCell ref="D27:D28"/>
    <mergeCell ref="E27:E28"/>
    <mergeCell ref="F27:F28"/>
    <mergeCell ref="A1:AH1"/>
    <mergeCell ref="A2:AH2"/>
    <mergeCell ref="A3:A6"/>
    <mergeCell ref="B3:B6"/>
    <mergeCell ref="C3:L3"/>
    <mergeCell ref="M3:N4"/>
    <mergeCell ref="O3:O6"/>
    <mergeCell ref="P3:P6"/>
    <mergeCell ref="W5:AB5"/>
    <mergeCell ref="AC5:AH5"/>
    <mergeCell ref="W47:Z47"/>
    <mergeCell ref="AI3:AI6"/>
    <mergeCell ref="C4:H4"/>
    <mergeCell ref="I4:L4"/>
    <mergeCell ref="C5:E5"/>
    <mergeCell ref="F5:H5"/>
    <mergeCell ref="I5:I6"/>
    <mergeCell ref="J5:J6"/>
    <mergeCell ref="K5:K6"/>
    <mergeCell ref="L5:L6"/>
    <mergeCell ref="A46:B46"/>
    <mergeCell ref="Q3:V5"/>
    <mergeCell ref="W3:AB4"/>
    <mergeCell ref="AC3:AH4"/>
    <mergeCell ref="A17:A18"/>
    <mergeCell ref="B17:B18"/>
    <mergeCell ref="M5:N5"/>
    <mergeCell ref="A20:A21"/>
    <mergeCell ref="B20:B21"/>
    <mergeCell ref="C20:C21"/>
    <mergeCell ref="AA47:AB47"/>
    <mergeCell ref="AC47:AF47"/>
    <mergeCell ref="AG47:AH47"/>
    <mergeCell ref="J48:N48"/>
    <mergeCell ref="Q48:V48"/>
    <mergeCell ref="W48:AB48"/>
    <mergeCell ref="AC48:AH48"/>
    <mergeCell ref="J47:L47"/>
    <mergeCell ref="M47:N47"/>
    <mergeCell ref="U47:V47"/>
    <mergeCell ref="A54:B54"/>
    <mergeCell ref="C54:Q54"/>
    <mergeCell ref="A50:B50"/>
    <mergeCell ref="C50:V50"/>
    <mergeCell ref="A51:B51"/>
    <mergeCell ref="C51:Q51"/>
    <mergeCell ref="A52:B52"/>
    <mergeCell ref="C52:Q52"/>
    <mergeCell ref="D20:D21"/>
    <mergeCell ref="A53:B53"/>
    <mergeCell ref="C53:Q53"/>
    <mergeCell ref="C47:E47"/>
    <mergeCell ref="F47:H47"/>
    <mergeCell ref="Q47:T47"/>
    <mergeCell ref="E20:E21"/>
    <mergeCell ref="F20:F21"/>
    <mergeCell ref="G20:G21"/>
    <mergeCell ref="H20:H21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I20:I21"/>
    <mergeCell ref="J20:J21"/>
    <mergeCell ref="K20:K21"/>
    <mergeCell ref="L20:L21"/>
    <mergeCell ref="M20:M21"/>
    <mergeCell ref="N20:N21"/>
    <mergeCell ref="V20:V21"/>
    <mergeCell ref="U20:U21"/>
    <mergeCell ref="T20:T21"/>
    <mergeCell ref="S20:S21"/>
    <mergeCell ref="R20:R21"/>
    <mergeCell ref="Q20:Q21"/>
    <mergeCell ref="P20:P21"/>
    <mergeCell ref="O20:O21"/>
    <mergeCell ref="P17:P18"/>
    <mergeCell ref="O17:O18"/>
    <mergeCell ref="V17:V18"/>
    <mergeCell ref="U17:U18"/>
    <mergeCell ref="T17:T18"/>
    <mergeCell ref="S17:S18"/>
    <mergeCell ref="R17:R18"/>
    <mergeCell ref="Q17:Q18"/>
  </mergeCells>
  <printOptions/>
  <pageMargins left="0.3937007874015748" right="0" top="0.5905511811023623" bottom="0" header="0" footer="0"/>
  <pageSetup fitToWidth="0" fitToHeight="1" horizontalDpi="300" verticalDpi="3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5"/>
  <sheetViews>
    <sheetView zoomScale="70" zoomScaleNormal="70" zoomScalePageLayoutView="0" workbookViewId="0" topLeftCell="A22">
      <selection activeCell="F20" sqref="F20"/>
    </sheetView>
  </sheetViews>
  <sheetFormatPr defaultColWidth="9.00390625" defaultRowHeight="12.75"/>
  <cols>
    <col min="1" max="1" width="4.375" style="233" customWidth="1"/>
    <col min="2" max="2" width="40.875" style="1" customWidth="1"/>
    <col min="3" max="3" width="7.375" style="1" customWidth="1"/>
    <col min="4" max="5" width="4.00390625" style="1" customWidth="1"/>
    <col min="6" max="6" width="6.125" style="1" customWidth="1"/>
    <col min="7" max="7" width="3.125" style="1" customWidth="1"/>
    <col min="8" max="8" width="3.375" style="1" customWidth="1"/>
    <col min="9" max="9" width="7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875" style="1" customWidth="1"/>
    <col min="14" max="14" width="7.125" style="1" customWidth="1"/>
    <col min="15" max="15" width="6.125" style="1" customWidth="1"/>
    <col min="16" max="16" width="8.375" style="1" customWidth="1"/>
    <col min="17" max="17" width="4.125" style="1" bestFit="1" customWidth="1"/>
    <col min="18" max="18" width="4.875" style="1" customWidth="1"/>
    <col min="19" max="19" width="5.125" style="1" customWidth="1"/>
    <col min="20" max="20" width="4.125" style="1" bestFit="1" customWidth="1"/>
    <col min="21" max="21" width="6.875" style="1" customWidth="1"/>
    <col min="22" max="22" width="6.125" style="1" customWidth="1"/>
    <col min="23" max="23" width="4.125" style="1" bestFit="1" customWidth="1"/>
    <col min="24" max="24" width="5.00390625" style="1" customWidth="1"/>
    <col min="25" max="25" width="7.125" style="1" customWidth="1"/>
    <col min="26" max="26" width="4.00390625" style="1" customWidth="1"/>
    <col min="27" max="27" width="5.125" style="1" customWidth="1"/>
    <col min="28" max="28" width="4.375" style="1" bestFit="1" customWidth="1"/>
    <col min="29" max="30" width="3.875" style="1" customWidth="1"/>
    <col min="31" max="31" width="5.125" style="1" customWidth="1"/>
    <col min="32" max="32" width="3.875" style="1" customWidth="1"/>
    <col min="33" max="33" width="7.25390625" style="1" customWidth="1"/>
    <col min="34" max="34" width="6.375" style="1" customWidth="1"/>
    <col min="35" max="35" width="35.875" style="1" customWidth="1"/>
    <col min="36" max="16384" width="9.125" style="1" customWidth="1"/>
  </cols>
  <sheetData>
    <row r="1" spans="1:35" s="125" customFormat="1" ht="36.75" customHeight="1" thickBot="1">
      <c r="A1" s="570" t="s">
        <v>251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  <c r="Z1" s="570"/>
      <c r="AA1" s="570"/>
      <c r="AB1" s="570"/>
      <c r="AC1" s="570"/>
      <c r="AD1" s="570"/>
      <c r="AE1" s="570"/>
      <c r="AF1" s="570"/>
      <c r="AG1" s="570"/>
      <c r="AH1" s="570"/>
      <c r="AI1" s="134"/>
    </row>
    <row r="2" spans="1:35" s="125" customFormat="1" ht="43.5" customHeight="1" thickBot="1">
      <c r="A2" s="577" t="s">
        <v>228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578"/>
      <c r="Z2" s="578"/>
      <c r="AA2" s="578"/>
      <c r="AB2" s="578"/>
      <c r="AC2" s="578"/>
      <c r="AD2" s="578"/>
      <c r="AE2" s="578"/>
      <c r="AF2" s="578"/>
      <c r="AG2" s="578"/>
      <c r="AH2" s="578"/>
      <c r="AI2" s="135"/>
    </row>
    <row r="3" spans="1:35" s="125" customFormat="1" ht="14.25" customHeight="1" thickBot="1">
      <c r="A3" s="563" t="s">
        <v>23</v>
      </c>
      <c r="B3" s="582" t="s">
        <v>24</v>
      </c>
      <c r="C3" s="547" t="s">
        <v>7</v>
      </c>
      <c r="D3" s="548"/>
      <c r="E3" s="548"/>
      <c r="F3" s="548"/>
      <c r="G3" s="548"/>
      <c r="H3" s="548"/>
      <c r="I3" s="548"/>
      <c r="J3" s="548"/>
      <c r="K3" s="548"/>
      <c r="L3" s="574"/>
      <c r="M3" s="540" t="s">
        <v>10</v>
      </c>
      <c r="N3" s="558"/>
      <c r="O3" s="555" t="s">
        <v>49</v>
      </c>
      <c r="P3" s="560" t="s">
        <v>48</v>
      </c>
      <c r="Q3" s="547" t="s">
        <v>1</v>
      </c>
      <c r="R3" s="548"/>
      <c r="S3" s="548"/>
      <c r="T3" s="548"/>
      <c r="U3" s="548"/>
      <c r="V3" s="549"/>
      <c r="W3" s="547" t="s">
        <v>222</v>
      </c>
      <c r="X3" s="548"/>
      <c r="Y3" s="548"/>
      <c r="Z3" s="548"/>
      <c r="AA3" s="548"/>
      <c r="AB3" s="549"/>
      <c r="AC3" s="547" t="s">
        <v>223</v>
      </c>
      <c r="AD3" s="548"/>
      <c r="AE3" s="548"/>
      <c r="AF3" s="548"/>
      <c r="AG3" s="548"/>
      <c r="AH3" s="549"/>
      <c r="AI3" s="540" t="s">
        <v>30</v>
      </c>
    </row>
    <row r="4" spans="1:35" s="125" customFormat="1" ht="12.75" customHeight="1" thickBot="1">
      <c r="A4" s="564"/>
      <c r="B4" s="583"/>
      <c r="C4" s="571" t="s">
        <v>35</v>
      </c>
      <c r="D4" s="572"/>
      <c r="E4" s="572"/>
      <c r="F4" s="572"/>
      <c r="G4" s="572"/>
      <c r="H4" s="576"/>
      <c r="I4" s="571" t="s">
        <v>34</v>
      </c>
      <c r="J4" s="572"/>
      <c r="K4" s="572"/>
      <c r="L4" s="573"/>
      <c r="M4" s="541"/>
      <c r="N4" s="559"/>
      <c r="O4" s="556"/>
      <c r="P4" s="561"/>
      <c r="Q4" s="579"/>
      <c r="R4" s="580"/>
      <c r="S4" s="580"/>
      <c r="T4" s="580"/>
      <c r="U4" s="580"/>
      <c r="V4" s="581"/>
      <c r="W4" s="550"/>
      <c r="X4" s="551"/>
      <c r="Y4" s="551"/>
      <c r="Z4" s="551"/>
      <c r="AA4" s="551"/>
      <c r="AB4" s="552"/>
      <c r="AC4" s="550"/>
      <c r="AD4" s="551"/>
      <c r="AE4" s="551"/>
      <c r="AF4" s="551"/>
      <c r="AG4" s="551"/>
      <c r="AH4" s="552"/>
      <c r="AI4" s="541"/>
    </row>
    <row r="5" spans="1:35" s="125" customFormat="1" ht="12.75" customHeight="1" thickBot="1">
      <c r="A5" s="564"/>
      <c r="B5" s="583"/>
      <c r="C5" s="571" t="s">
        <v>220</v>
      </c>
      <c r="D5" s="572"/>
      <c r="E5" s="573"/>
      <c r="F5" s="571" t="s">
        <v>221</v>
      </c>
      <c r="G5" s="572"/>
      <c r="H5" s="576"/>
      <c r="I5" s="553" t="s">
        <v>36</v>
      </c>
      <c r="J5" s="553" t="s">
        <v>14</v>
      </c>
      <c r="K5" s="553" t="s">
        <v>15</v>
      </c>
      <c r="L5" s="553" t="s">
        <v>41</v>
      </c>
      <c r="M5" s="544" t="s">
        <v>13</v>
      </c>
      <c r="N5" s="545"/>
      <c r="O5" s="556"/>
      <c r="P5" s="561"/>
      <c r="Q5" s="550"/>
      <c r="R5" s="551"/>
      <c r="S5" s="551"/>
      <c r="T5" s="551"/>
      <c r="U5" s="551"/>
      <c r="V5" s="552"/>
      <c r="W5" s="544" t="s">
        <v>29</v>
      </c>
      <c r="X5" s="545"/>
      <c r="Y5" s="545"/>
      <c r="Z5" s="545"/>
      <c r="AA5" s="545"/>
      <c r="AB5" s="546"/>
      <c r="AC5" s="544" t="s">
        <v>29</v>
      </c>
      <c r="AD5" s="545"/>
      <c r="AE5" s="545"/>
      <c r="AF5" s="545"/>
      <c r="AG5" s="545"/>
      <c r="AH5" s="546"/>
      <c r="AI5" s="542"/>
    </row>
    <row r="6" spans="1:35" s="125" customFormat="1" ht="29.25" thickBot="1">
      <c r="A6" s="565"/>
      <c r="B6" s="584"/>
      <c r="C6" s="138" t="s">
        <v>36</v>
      </c>
      <c r="D6" s="139" t="s">
        <v>14</v>
      </c>
      <c r="E6" s="139" t="s">
        <v>15</v>
      </c>
      <c r="F6" s="140" t="s">
        <v>36</v>
      </c>
      <c r="G6" s="141" t="s">
        <v>14</v>
      </c>
      <c r="H6" s="139" t="s">
        <v>15</v>
      </c>
      <c r="I6" s="554"/>
      <c r="J6" s="554"/>
      <c r="K6" s="554"/>
      <c r="L6" s="575"/>
      <c r="M6" s="138" t="s">
        <v>220</v>
      </c>
      <c r="N6" s="142" t="s">
        <v>221</v>
      </c>
      <c r="O6" s="557"/>
      <c r="P6" s="562"/>
      <c r="Q6" s="140" t="s">
        <v>2</v>
      </c>
      <c r="R6" s="143" t="s">
        <v>3</v>
      </c>
      <c r="S6" s="143" t="s">
        <v>11</v>
      </c>
      <c r="T6" s="143" t="s">
        <v>14</v>
      </c>
      <c r="U6" s="143" t="s">
        <v>27</v>
      </c>
      <c r="V6" s="144" t="s">
        <v>15</v>
      </c>
      <c r="W6" s="138" t="s">
        <v>2</v>
      </c>
      <c r="X6" s="141" t="s">
        <v>3</v>
      </c>
      <c r="Y6" s="141" t="s">
        <v>11</v>
      </c>
      <c r="Z6" s="141" t="s">
        <v>14</v>
      </c>
      <c r="AA6" s="141" t="s">
        <v>27</v>
      </c>
      <c r="AB6" s="139" t="s">
        <v>15</v>
      </c>
      <c r="AC6" s="138" t="s">
        <v>2</v>
      </c>
      <c r="AD6" s="141" t="s">
        <v>3</v>
      </c>
      <c r="AE6" s="141" t="s">
        <v>11</v>
      </c>
      <c r="AF6" s="141" t="s">
        <v>14</v>
      </c>
      <c r="AG6" s="141" t="s">
        <v>27</v>
      </c>
      <c r="AH6" s="139" t="s">
        <v>15</v>
      </c>
      <c r="AI6" s="543"/>
    </row>
    <row r="7" spans="1:35" s="125" customFormat="1" ht="15.75">
      <c r="A7" s="440"/>
      <c r="B7" s="441" t="s">
        <v>51</v>
      </c>
      <c r="C7" s="385"/>
      <c r="D7" s="386"/>
      <c r="E7" s="387"/>
      <c r="F7" s="385"/>
      <c r="G7" s="442"/>
      <c r="H7" s="387"/>
      <c r="I7" s="315">
        <f aca="true" t="shared" si="0" ref="I7:K13">C7+F7</f>
        <v>0</v>
      </c>
      <c r="J7" s="291">
        <f t="shared" si="0"/>
        <v>0</v>
      </c>
      <c r="K7" s="292">
        <f t="shared" si="0"/>
        <v>0</v>
      </c>
      <c r="L7" s="293">
        <f aca="true" t="shared" si="1" ref="L7:L13">SUM(I7:K7)</f>
        <v>0</v>
      </c>
      <c r="M7" s="318"/>
      <c r="N7" s="319"/>
      <c r="O7" s="437">
        <f aca="true" t="shared" si="2" ref="O7:O13">SUM(Q7:T7)</f>
        <v>0</v>
      </c>
      <c r="P7" s="437">
        <f aca="true" t="shared" si="3" ref="P7:P13">SUM(Q7:V7)</f>
        <v>0</v>
      </c>
      <c r="Q7" s="385">
        <f aca="true" t="shared" si="4" ref="Q7:V12">W7+AC7</f>
        <v>0</v>
      </c>
      <c r="R7" s="386">
        <f t="shared" si="4"/>
        <v>0</v>
      </c>
      <c r="S7" s="386">
        <f t="shared" si="4"/>
        <v>0</v>
      </c>
      <c r="T7" s="386">
        <f t="shared" si="4"/>
        <v>0</v>
      </c>
      <c r="U7" s="386">
        <f t="shared" si="4"/>
        <v>0</v>
      </c>
      <c r="V7" s="387">
        <f t="shared" si="4"/>
        <v>0</v>
      </c>
      <c r="W7" s="385"/>
      <c r="X7" s="386"/>
      <c r="Y7" s="386"/>
      <c r="Z7" s="386"/>
      <c r="AA7" s="386"/>
      <c r="AB7" s="387"/>
      <c r="AC7" s="385"/>
      <c r="AD7" s="443"/>
      <c r="AE7" s="443"/>
      <c r="AF7" s="443"/>
      <c r="AG7" s="386"/>
      <c r="AH7" s="387"/>
      <c r="AI7" s="444"/>
    </row>
    <row r="8" spans="1:35" s="125" customFormat="1" ht="31.5">
      <c r="A8" s="316">
        <v>1</v>
      </c>
      <c r="B8" s="283" t="s">
        <v>62</v>
      </c>
      <c r="C8" s="287"/>
      <c r="D8" s="298"/>
      <c r="E8" s="299"/>
      <c r="F8" s="287"/>
      <c r="G8" s="298"/>
      <c r="H8" s="299"/>
      <c r="I8" s="315">
        <f t="shared" si="0"/>
        <v>0</v>
      </c>
      <c r="J8" s="291">
        <f t="shared" si="0"/>
        <v>0</v>
      </c>
      <c r="K8" s="291">
        <f t="shared" si="0"/>
        <v>0</v>
      </c>
      <c r="L8" s="291">
        <f t="shared" si="1"/>
        <v>0</v>
      </c>
      <c r="M8" s="445" t="s">
        <v>150</v>
      </c>
      <c r="N8" s="307"/>
      <c r="O8" s="446">
        <f t="shared" si="2"/>
        <v>15</v>
      </c>
      <c r="P8" s="447">
        <f t="shared" si="3"/>
        <v>15</v>
      </c>
      <c r="Q8" s="291">
        <f t="shared" si="4"/>
        <v>0</v>
      </c>
      <c r="R8" s="291">
        <f t="shared" si="4"/>
        <v>0</v>
      </c>
      <c r="S8" s="291">
        <f t="shared" si="4"/>
        <v>15</v>
      </c>
      <c r="T8" s="291">
        <f t="shared" si="4"/>
        <v>0</v>
      </c>
      <c r="U8" s="291">
        <f t="shared" si="4"/>
        <v>0</v>
      </c>
      <c r="V8" s="297">
        <f t="shared" si="4"/>
        <v>0</v>
      </c>
      <c r="W8" s="287"/>
      <c r="X8" s="298"/>
      <c r="Y8" s="298">
        <v>15</v>
      </c>
      <c r="Z8" s="298"/>
      <c r="AA8" s="298"/>
      <c r="AB8" s="299"/>
      <c r="AC8" s="287"/>
      <c r="AD8" s="298"/>
      <c r="AE8" s="298"/>
      <c r="AF8" s="298"/>
      <c r="AG8" s="298"/>
      <c r="AH8" s="299"/>
      <c r="AI8" s="448" t="s">
        <v>261</v>
      </c>
    </row>
    <row r="9" spans="1:35" s="125" customFormat="1" ht="15.75">
      <c r="A9" s="316"/>
      <c r="B9" s="314" t="s">
        <v>50</v>
      </c>
      <c r="C9" s="290"/>
      <c r="D9" s="291"/>
      <c r="E9" s="297"/>
      <c r="F9" s="290"/>
      <c r="G9" s="291"/>
      <c r="H9" s="297"/>
      <c r="I9" s="315"/>
      <c r="J9" s="291"/>
      <c r="K9" s="291"/>
      <c r="L9" s="291"/>
      <c r="M9" s="447"/>
      <c r="N9" s="319"/>
      <c r="O9" s="446"/>
      <c r="P9" s="447"/>
      <c r="Q9" s="291"/>
      <c r="R9" s="291"/>
      <c r="S9" s="291"/>
      <c r="T9" s="291"/>
      <c r="U9" s="291"/>
      <c r="V9" s="297"/>
      <c r="W9" s="290"/>
      <c r="X9" s="291"/>
      <c r="Y9" s="291"/>
      <c r="Z9" s="291"/>
      <c r="AA9" s="291"/>
      <c r="AB9" s="297"/>
      <c r="AC9" s="290"/>
      <c r="AD9" s="291"/>
      <c r="AE9" s="291"/>
      <c r="AF9" s="291"/>
      <c r="AG9" s="291"/>
      <c r="AH9" s="297"/>
      <c r="AI9" s="449"/>
    </row>
    <row r="10" spans="1:35" s="232" customFormat="1" ht="15.75">
      <c r="A10" s="316">
        <v>2</v>
      </c>
      <c r="B10" s="283" t="s">
        <v>224</v>
      </c>
      <c r="C10" s="287">
        <v>1</v>
      </c>
      <c r="D10" s="298"/>
      <c r="E10" s="299"/>
      <c r="F10" s="287"/>
      <c r="G10" s="298"/>
      <c r="H10" s="299"/>
      <c r="I10" s="315">
        <f t="shared" si="0"/>
        <v>1</v>
      </c>
      <c r="J10" s="291">
        <f t="shared" si="0"/>
        <v>0</v>
      </c>
      <c r="K10" s="291">
        <f t="shared" si="0"/>
        <v>0</v>
      </c>
      <c r="L10" s="291">
        <f t="shared" si="1"/>
        <v>1</v>
      </c>
      <c r="M10" s="445" t="s">
        <v>150</v>
      </c>
      <c r="N10" s="307"/>
      <c r="O10" s="446">
        <f t="shared" si="2"/>
        <v>20</v>
      </c>
      <c r="P10" s="447">
        <f t="shared" si="3"/>
        <v>25</v>
      </c>
      <c r="Q10" s="291">
        <f t="shared" si="4"/>
        <v>5</v>
      </c>
      <c r="R10" s="291">
        <f t="shared" si="4"/>
        <v>15</v>
      </c>
      <c r="S10" s="291">
        <f t="shared" si="4"/>
        <v>0</v>
      </c>
      <c r="T10" s="291">
        <f t="shared" si="4"/>
        <v>0</v>
      </c>
      <c r="U10" s="291">
        <f t="shared" si="4"/>
        <v>5</v>
      </c>
      <c r="V10" s="297">
        <f t="shared" si="4"/>
        <v>0</v>
      </c>
      <c r="W10" s="287">
        <v>5</v>
      </c>
      <c r="X10" s="298">
        <v>15</v>
      </c>
      <c r="Y10" s="298"/>
      <c r="Z10" s="298"/>
      <c r="AA10" s="298">
        <v>5</v>
      </c>
      <c r="AB10" s="299"/>
      <c r="AC10" s="287"/>
      <c r="AD10" s="298"/>
      <c r="AE10" s="298"/>
      <c r="AF10" s="298"/>
      <c r="AG10" s="298"/>
      <c r="AH10" s="299"/>
      <c r="AI10" s="450" t="s">
        <v>136</v>
      </c>
    </row>
    <row r="11" spans="1:35" s="130" customFormat="1" ht="15.75">
      <c r="A11" s="316">
        <v>3</v>
      </c>
      <c r="B11" s="283" t="s">
        <v>152</v>
      </c>
      <c r="C11" s="287">
        <v>2</v>
      </c>
      <c r="D11" s="298"/>
      <c r="E11" s="299"/>
      <c r="F11" s="287"/>
      <c r="G11" s="298"/>
      <c r="H11" s="299"/>
      <c r="I11" s="315">
        <f t="shared" si="0"/>
        <v>2</v>
      </c>
      <c r="J11" s="291">
        <f t="shared" si="0"/>
        <v>0</v>
      </c>
      <c r="K11" s="291">
        <f t="shared" si="0"/>
        <v>0</v>
      </c>
      <c r="L11" s="291">
        <f t="shared" si="1"/>
        <v>2</v>
      </c>
      <c r="M11" s="445" t="s">
        <v>150</v>
      </c>
      <c r="N11" s="307"/>
      <c r="O11" s="446">
        <f t="shared" si="2"/>
        <v>30</v>
      </c>
      <c r="P11" s="447">
        <f t="shared" si="3"/>
        <v>50</v>
      </c>
      <c r="Q11" s="291">
        <f t="shared" si="4"/>
        <v>5</v>
      </c>
      <c r="R11" s="291">
        <f t="shared" si="4"/>
        <v>0</v>
      </c>
      <c r="S11" s="291">
        <f t="shared" si="4"/>
        <v>25</v>
      </c>
      <c r="T11" s="291">
        <f t="shared" si="4"/>
        <v>0</v>
      </c>
      <c r="U11" s="291">
        <f t="shared" si="4"/>
        <v>20</v>
      </c>
      <c r="V11" s="297">
        <f t="shared" si="4"/>
        <v>0</v>
      </c>
      <c r="W11" s="287">
        <v>5</v>
      </c>
      <c r="X11" s="298"/>
      <c r="Y11" s="298">
        <v>25</v>
      </c>
      <c r="Z11" s="298"/>
      <c r="AA11" s="298">
        <v>20</v>
      </c>
      <c r="AB11" s="299"/>
      <c r="AC11" s="287"/>
      <c r="AD11" s="298"/>
      <c r="AE11" s="298"/>
      <c r="AF11" s="298"/>
      <c r="AG11" s="298"/>
      <c r="AH11" s="299"/>
      <c r="AI11" s="450" t="s">
        <v>136</v>
      </c>
    </row>
    <row r="12" spans="1:35" s="125" customFormat="1" ht="15.75">
      <c r="A12" s="316">
        <v>4</v>
      </c>
      <c r="B12" s="283" t="s">
        <v>196</v>
      </c>
      <c r="C12" s="287"/>
      <c r="D12" s="298"/>
      <c r="E12" s="299"/>
      <c r="F12" s="287">
        <v>3.5</v>
      </c>
      <c r="G12" s="298"/>
      <c r="H12" s="299"/>
      <c r="I12" s="315">
        <f t="shared" si="0"/>
        <v>3.5</v>
      </c>
      <c r="J12" s="291">
        <f t="shared" si="0"/>
        <v>0</v>
      </c>
      <c r="K12" s="291">
        <f t="shared" si="0"/>
        <v>0</v>
      </c>
      <c r="L12" s="291">
        <f t="shared" si="1"/>
        <v>3.5</v>
      </c>
      <c r="M12" s="445"/>
      <c r="N12" s="307" t="s">
        <v>149</v>
      </c>
      <c r="O12" s="446">
        <f t="shared" si="2"/>
        <v>65</v>
      </c>
      <c r="P12" s="447">
        <f t="shared" si="3"/>
        <v>95</v>
      </c>
      <c r="Q12" s="291">
        <f t="shared" si="4"/>
        <v>5</v>
      </c>
      <c r="R12" s="291">
        <f t="shared" si="4"/>
        <v>0</v>
      </c>
      <c r="S12" s="291">
        <f t="shared" si="4"/>
        <v>60</v>
      </c>
      <c r="T12" s="291">
        <f t="shared" si="4"/>
        <v>0</v>
      </c>
      <c r="U12" s="291">
        <f t="shared" si="4"/>
        <v>30</v>
      </c>
      <c r="V12" s="297">
        <f t="shared" si="4"/>
        <v>0</v>
      </c>
      <c r="W12" s="287"/>
      <c r="X12" s="298"/>
      <c r="Y12" s="298"/>
      <c r="Z12" s="298"/>
      <c r="AA12" s="298"/>
      <c r="AB12" s="299"/>
      <c r="AC12" s="287">
        <v>5</v>
      </c>
      <c r="AD12" s="298"/>
      <c r="AE12" s="298">
        <v>60</v>
      </c>
      <c r="AF12" s="298"/>
      <c r="AG12" s="298">
        <v>30</v>
      </c>
      <c r="AH12" s="299"/>
      <c r="AI12" s="448" t="s">
        <v>130</v>
      </c>
    </row>
    <row r="13" spans="1:35" s="125" customFormat="1" ht="15.75">
      <c r="A13" s="645">
        <v>5</v>
      </c>
      <c r="B13" s="646" t="s">
        <v>82</v>
      </c>
      <c r="C13" s="647"/>
      <c r="D13" s="637"/>
      <c r="E13" s="638"/>
      <c r="F13" s="647">
        <v>3</v>
      </c>
      <c r="G13" s="637"/>
      <c r="H13" s="638"/>
      <c r="I13" s="639">
        <f t="shared" si="0"/>
        <v>3</v>
      </c>
      <c r="J13" s="634">
        <f t="shared" si="0"/>
        <v>0</v>
      </c>
      <c r="K13" s="634">
        <f t="shared" si="0"/>
        <v>0</v>
      </c>
      <c r="L13" s="634">
        <f t="shared" si="1"/>
        <v>3</v>
      </c>
      <c r="M13" s="635"/>
      <c r="N13" s="636" t="s">
        <v>149</v>
      </c>
      <c r="O13" s="633">
        <f t="shared" si="2"/>
        <v>50</v>
      </c>
      <c r="P13" s="632">
        <f t="shared" si="3"/>
        <v>80</v>
      </c>
      <c r="Q13" s="634">
        <f>SUM(AC13:AC14)</f>
        <v>10</v>
      </c>
      <c r="R13" s="634">
        <f>X13+AD13</f>
        <v>0</v>
      </c>
      <c r="S13" s="634">
        <f>SUM(AE13:AE14)</f>
        <v>40</v>
      </c>
      <c r="T13" s="634">
        <f>Z13+AF13</f>
        <v>0</v>
      </c>
      <c r="U13" s="634">
        <f>SUM(AG13:AG14)</f>
        <v>30</v>
      </c>
      <c r="V13" s="640">
        <f>AB13+AH13</f>
        <v>0</v>
      </c>
      <c r="W13" s="287"/>
      <c r="X13" s="298"/>
      <c r="Y13" s="298"/>
      <c r="Z13" s="298"/>
      <c r="AA13" s="298"/>
      <c r="AB13" s="299"/>
      <c r="AC13" s="287">
        <v>5</v>
      </c>
      <c r="AD13" s="298"/>
      <c r="AE13" s="298">
        <v>20</v>
      </c>
      <c r="AF13" s="298"/>
      <c r="AG13" s="298">
        <v>15</v>
      </c>
      <c r="AH13" s="299"/>
      <c r="AI13" s="448" t="s">
        <v>136</v>
      </c>
    </row>
    <row r="14" spans="1:35" s="125" customFormat="1" ht="15.75">
      <c r="A14" s="645"/>
      <c r="B14" s="646"/>
      <c r="C14" s="647"/>
      <c r="D14" s="637"/>
      <c r="E14" s="638"/>
      <c r="F14" s="647"/>
      <c r="G14" s="637"/>
      <c r="H14" s="638"/>
      <c r="I14" s="639"/>
      <c r="J14" s="634"/>
      <c r="K14" s="634"/>
      <c r="L14" s="634"/>
      <c r="M14" s="635"/>
      <c r="N14" s="636"/>
      <c r="O14" s="633"/>
      <c r="P14" s="632"/>
      <c r="Q14" s="634"/>
      <c r="R14" s="634"/>
      <c r="S14" s="634"/>
      <c r="T14" s="634"/>
      <c r="U14" s="634"/>
      <c r="V14" s="640"/>
      <c r="W14" s="287"/>
      <c r="X14" s="298"/>
      <c r="Y14" s="298"/>
      <c r="Z14" s="298"/>
      <c r="AA14" s="298"/>
      <c r="AB14" s="299"/>
      <c r="AC14" s="287">
        <v>5</v>
      </c>
      <c r="AD14" s="298"/>
      <c r="AE14" s="298">
        <v>20</v>
      </c>
      <c r="AF14" s="298"/>
      <c r="AG14" s="298">
        <v>15</v>
      </c>
      <c r="AH14" s="299"/>
      <c r="AI14" s="450" t="s">
        <v>131</v>
      </c>
    </row>
    <row r="15" spans="1:35" s="125" customFormat="1" ht="15.75">
      <c r="A15" s="451"/>
      <c r="B15" s="452" t="s">
        <v>67</v>
      </c>
      <c r="C15" s="434"/>
      <c r="D15" s="433"/>
      <c r="E15" s="432"/>
      <c r="F15" s="434"/>
      <c r="G15" s="453"/>
      <c r="H15" s="432"/>
      <c r="I15" s="454"/>
      <c r="J15" s="433"/>
      <c r="K15" s="292"/>
      <c r="L15" s="436"/>
      <c r="M15" s="455"/>
      <c r="N15" s="456"/>
      <c r="O15" s="435"/>
      <c r="P15" s="435"/>
      <c r="Q15" s="425"/>
      <c r="R15" s="429"/>
      <c r="S15" s="429"/>
      <c r="T15" s="429"/>
      <c r="U15" s="429"/>
      <c r="V15" s="427"/>
      <c r="W15" s="434"/>
      <c r="X15" s="433"/>
      <c r="Y15" s="433"/>
      <c r="Z15" s="433"/>
      <c r="AA15" s="433"/>
      <c r="AB15" s="432"/>
      <c r="AC15" s="434"/>
      <c r="AD15" s="454"/>
      <c r="AE15" s="454"/>
      <c r="AF15" s="454"/>
      <c r="AG15" s="433"/>
      <c r="AH15" s="432"/>
      <c r="AI15" s="457"/>
    </row>
    <row r="16" spans="1:35" s="132" customFormat="1" ht="24" customHeight="1">
      <c r="A16" s="648">
        <v>6</v>
      </c>
      <c r="B16" s="505" t="s">
        <v>69</v>
      </c>
      <c r="C16" s="650"/>
      <c r="D16" s="652"/>
      <c r="E16" s="654"/>
      <c r="F16" s="650">
        <v>2</v>
      </c>
      <c r="G16" s="652"/>
      <c r="H16" s="654"/>
      <c r="I16" s="660">
        <f>C16+F16</f>
        <v>2</v>
      </c>
      <c r="J16" s="497">
        <f>D16+G16</f>
        <v>0</v>
      </c>
      <c r="K16" s="495">
        <f>E16+H16</f>
        <v>0</v>
      </c>
      <c r="L16" s="503">
        <f aca="true" t="shared" si="5" ref="L16:L34">SUM(I16:K16)</f>
        <v>2</v>
      </c>
      <c r="M16" s="656"/>
      <c r="N16" s="658" t="s">
        <v>150</v>
      </c>
      <c r="O16" s="489">
        <f>SUM(Q16:T16,Q17:T17)</f>
        <v>30</v>
      </c>
      <c r="P16" s="489">
        <f>SUM(Q16:V16,Q17:V17)</f>
        <v>50</v>
      </c>
      <c r="Q16" s="424">
        <f aca="true" t="shared" si="6" ref="Q16:Q35">W16+AC16</f>
        <v>5</v>
      </c>
      <c r="R16" s="428">
        <f aca="true" t="shared" si="7" ref="R16:R35">X16+AD16</f>
        <v>0</v>
      </c>
      <c r="S16" s="428">
        <f aca="true" t="shared" si="8" ref="S16:S35">Y16+AE16</f>
        <v>10</v>
      </c>
      <c r="T16" s="428">
        <f aca="true" t="shared" si="9" ref="T16:T35">Z16+AF16</f>
        <v>0</v>
      </c>
      <c r="U16" s="428">
        <f aca="true" t="shared" si="10" ref="U16:U35">AA16+AG16</f>
        <v>15</v>
      </c>
      <c r="V16" s="426">
        <f aca="true" t="shared" si="11" ref="V16:V35">AB16+AH16</f>
        <v>0</v>
      </c>
      <c r="W16" s="284"/>
      <c r="X16" s="285"/>
      <c r="Y16" s="285"/>
      <c r="Z16" s="285"/>
      <c r="AA16" s="285"/>
      <c r="AB16" s="289"/>
      <c r="AC16" s="284">
        <v>5</v>
      </c>
      <c r="AD16" s="324"/>
      <c r="AE16" s="324">
        <v>10</v>
      </c>
      <c r="AF16" s="324"/>
      <c r="AG16" s="285">
        <v>15</v>
      </c>
      <c r="AH16" s="289"/>
      <c r="AI16" s="458" t="s">
        <v>131</v>
      </c>
    </row>
    <row r="17" spans="1:35" s="127" customFormat="1" ht="31.5" customHeight="1">
      <c r="A17" s="649"/>
      <c r="B17" s="516"/>
      <c r="C17" s="651"/>
      <c r="D17" s="653"/>
      <c r="E17" s="655"/>
      <c r="F17" s="651"/>
      <c r="G17" s="653"/>
      <c r="H17" s="655"/>
      <c r="I17" s="661"/>
      <c r="J17" s="512"/>
      <c r="K17" s="511"/>
      <c r="L17" s="515"/>
      <c r="M17" s="657"/>
      <c r="N17" s="659"/>
      <c r="O17" s="514"/>
      <c r="P17" s="514"/>
      <c r="Q17" s="424">
        <f aca="true" t="shared" si="12" ref="Q17:V17">W17+AC17</f>
        <v>10</v>
      </c>
      <c r="R17" s="428">
        <f t="shared" si="12"/>
        <v>0</v>
      </c>
      <c r="S17" s="428">
        <f t="shared" si="12"/>
        <v>5</v>
      </c>
      <c r="T17" s="428">
        <f t="shared" si="12"/>
        <v>0</v>
      </c>
      <c r="U17" s="428">
        <f t="shared" si="12"/>
        <v>5</v>
      </c>
      <c r="V17" s="426">
        <f t="shared" si="12"/>
        <v>0</v>
      </c>
      <c r="W17" s="284"/>
      <c r="X17" s="285"/>
      <c r="Y17" s="285"/>
      <c r="Z17" s="285"/>
      <c r="AA17" s="285"/>
      <c r="AB17" s="289"/>
      <c r="AC17" s="284">
        <v>10</v>
      </c>
      <c r="AD17" s="324"/>
      <c r="AE17" s="311">
        <v>5</v>
      </c>
      <c r="AF17" s="311"/>
      <c r="AG17" s="298">
        <v>5</v>
      </c>
      <c r="AH17" s="289"/>
      <c r="AI17" s="459" t="s">
        <v>183</v>
      </c>
    </row>
    <row r="18" spans="1:35" s="125" customFormat="1" ht="31.5">
      <c r="A18" s="460">
        <v>7</v>
      </c>
      <c r="B18" s="333" t="s">
        <v>73</v>
      </c>
      <c r="C18" s="287"/>
      <c r="D18" s="298"/>
      <c r="E18" s="299"/>
      <c r="F18" s="287">
        <v>2</v>
      </c>
      <c r="G18" s="302"/>
      <c r="H18" s="299"/>
      <c r="I18" s="315">
        <f aca="true" t="shared" si="13" ref="I18:I35">C18+F18</f>
        <v>2</v>
      </c>
      <c r="J18" s="291">
        <f aca="true" t="shared" si="14" ref="J18:J35">D18+G18</f>
        <v>0</v>
      </c>
      <c r="K18" s="292">
        <f aca="true" t="shared" si="15" ref="K18:K35">E18+H18</f>
        <v>0</v>
      </c>
      <c r="L18" s="293">
        <f t="shared" si="5"/>
        <v>2</v>
      </c>
      <c r="M18" s="295"/>
      <c r="N18" s="307" t="s">
        <v>150</v>
      </c>
      <c r="O18" s="438">
        <f aca="true" t="shared" si="16" ref="O18:O35">SUM(Q18:T18)</f>
        <v>30</v>
      </c>
      <c r="P18" s="438">
        <f aca="true" t="shared" si="17" ref="P18:P35">SUM(Q18:V18)</f>
        <v>50</v>
      </c>
      <c r="Q18" s="424">
        <f t="shared" si="6"/>
        <v>10</v>
      </c>
      <c r="R18" s="428">
        <f t="shared" si="7"/>
        <v>5</v>
      </c>
      <c r="S18" s="428">
        <f t="shared" si="8"/>
        <v>15</v>
      </c>
      <c r="T18" s="428">
        <f t="shared" si="9"/>
        <v>0</v>
      </c>
      <c r="U18" s="428">
        <f t="shared" si="10"/>
        <v>20</v>
      </c>
      <c r="V18" s="426">
        <f t="shared" si="11"/>
        <v>0</v>
      </c>
      <c r="W18" s="287"/>
      <c r="X18" s="298"/>
      <c r="Y18" s="298"/>
      <c r="Z18" s="298"/>
      <c r="AA18" s="298"/>
      <c r="AB18" s="299"/>
      <c r="AC18" s="287">
        <v>10</v>
      </c>
      <c r="AD18" s="311">
        <v>5</v>
      </c>
      <c r="AE18" s="311">
        <v>15</v>
      </c>
      <c r="AF18" s="311"/>
      <c r="AG18" s="298">
        <v>20</v>
      </c>
      <c r="AH18" s="299"/>
      <c r="AI18" s="461" t="s">
        <v>137</v>
      </c>
    </row>
    <row r="19" spans="1:35" s="125" customFormat="1" ht="57" customHeight="1">
      <c r="A19" s="460">
        <v>8</v>
      </c>
      <c r="B19" s="333" t="s">
        <v>225</v>
      </c>
      <c r="C19" s="287"/>
      <c r="D19" s="298"/>
      <c r="E19" s="299"/>
      <c r="F19" s="287">
        <v>1</v>
      </c>
      <c r="G19" s="302"/>
      <c r="H19" s="299"/>
      <c r="I19" s="315">
        <f t="shared" si="13"/>
        <v>1</v>
      </c>
      <c r="J19" s="291">
        <f t="shared" si="14"/>
        <v>0</v>
      </c>
      <c r="K19" s="292">
        <f t="shared" si="15"/>
        <v>0</v>
      </c>
      <c r="L19" s="293">
        <f t="shared" si="5"/>
        <v>1</v>
      </c>
      <c r="M19" s="295"/>
      <c r="N19" s="307" t="s">
        <v>150</v>
      </c>
      <c r="O19" s="438">
        <f t="shared" si="16"/>
        <v>20</v>
      </c>
      <c r="P19" s="438">
        <f t="shared" si="17"/>
        <v>25</v>
      </c>
      <c r="Q19" s="424">
        <f t="shared" si="6"/>
        <v>5</v>
      </c>
      <c r="R19" s="428">
        <f t="shared" si="7"/>
        <v>5</v>
      </c>
      <c r="S19" s="428">
        <f t="shared" si="8"/>
        <v>10</v>
      </c>
      <c r="T19" s="428">
        <f t="shared" si="9"/>
        <v>0</v>
      </c>
      <c r="U19" s="428">
        <f t="shared" si="10"/>
        <v>5</v>
      </c>
      <c r="V19" s="426">
        <f t="shared" si="11"/>
        <v>0</v>
      </c>
      <c r="W19" s="287"/>
      <c r="X19" s="298"/>
      <c r="Y19" s="298"/>
      <c r="Z19" s="298"/>
      <c r="AA19" s="298"/>
      <c r="AB19" s="299"/>
      <c r="AC19" s="287">
        <v>5</v>
      </c>
      <c r="AD19" s="311">
        <v>5</v>
      </c>
      <c r="AE19" s="311">
        <v>10</v>
      </c>
      <c r="AF19" s="311"/>
      <c r="AG19" s="298">
        <v>5</v>
      </c>
      <c r="AH19" s="299"/>
      <c r="AI19" s="461" t="s">
        <v>179</v>
      </c>
    </row>
    <row r="20" spans="1:35" s="127" customFormat="1" ht="31.5">
      <c r="A20" s="460">
        <v>9</v>
      </c>
      <c r="B20" s="328" t="s">
        <v>91</v>
      </c>
      <c r="C20" s="284">
        <v>2</v>
      </c>
      <c r="D20" s="285"/>
      <c r="E20" s="289"/>
      <c r="F20" s="284">
        <v>2.5</v>
      </c>
      <c r="G20" s="288"/>
      <c r="H20" s="289"/>
      <c r="I20" s="315">
        <f t="shared" si="13"/>
        <v>4.5</v>
      </c>
      <c r="J20" s="291">
        <f t="shared" si="14"/>
        <v>0</v>
      </c>
      <c r="K20" s="292">
        <f t="shared" si="15"/>
        <v>0</v>
      </c>
      <c r="L20" s="293">
        <f t="shared" si="5"/>
        <v>4.5</v>
      </c>
      <c r="M20" s="294"/>
      <c r="N20" s="325" t="s">
        <v>149</v>
      </c>
      <c r="O20" s="438">
        <f t="shared" si="16"/>
        <v>75</v>
      </c>
      <c r="P20" s="438">
        <f t="shared" si="17"/>
        <v>115</v>
      </c>
      <c r="Q20" s="424">
        <f t="shared" si="6"/>
        <v>10</v>
      </c>
      <c r="R20" s="428">
        <f t="shared" si="7"/>
        <v>20</v>
      </c>
      <c r="S20" s="428">
        <f t="shared" si="8"/>
        <v>45</v>
      </c>
      <c r="T20" s="428">
        <f t="shared" si="9"/>
        <v>0</v>
      </c>
      <c r="U20" s="428">
        <f t="shared" si="10"/>
        <v>40</v>
      </c>
      <c r="V20" s="426">
        <f t="shared" si="11"/>
        <v>0</v>
      </c>
      <c r="W20" s="284">
        <v>10</v>
      </c>
      <c r="X20" s="298">
        <v>20</v>
      </c>
      <c r="Y20" s="298">
        <v>15</v>
      </c>
      <c r="Z20" s="298"/>
      <c r="AA20" s="298">
        <v>5</v>
      </c>
      <c r="AB20" s="289"/>
      <c r="AC20" s="284"/>
      <c r="AD20" s="324"/>
      <c r="AE20" s="311">
        <v>30</v>
      </c>
      <c r="AF20" s="311"/>
      <c r="AG20" s="298">
        <v>35</v>
      </c>
      <c r="AH20" s="289"/>
      <c r="AI20" s="458" t="s">
        <v>131</v>
      </c>
    </row>
    <row r="21" spans="1:35" s="127" customFormat="1" ht="31.5">
      <c r="A21" s="460">
        <v>10</v>
      </c>
      <c r="B21" s="328" t="s">
        <v>93</v>
      </c>
      <c r="C21" s="284">
        <v>3.5</v>
      </c>
      <c r="D21" s="285"/>
      <c r="E21" s="289"/>
      <c r="F21" s="284"/>
      <c r="G21" s="288"/>
      <c r="H21" s="289"/>
      <c r="I21" s="315">
        <f t="shared" si="13"/>
        <v>3.5</v>
      </c>
      <c r="J21" s="291">
        <f t="shared" si="14"/>
        <v>0</v>
      </c>
      <c r="K21" s="292">
        <f t="shared" si="15"/>
        <v>0</v>
      </c>
      <c r="L21" s="293">
        <f t="shared" si="5"/>
        <v>3.5</v>
      </c>
      <c r="M21" s="294" t="s">
        <v>149</v>
      </c>
      <c r="N21" s="325"/>
      <c r="O21" s="438">
        <f t="shared" si="16"/>
        <v>60</v>
      </c>
      <c r="P21" s="438">
        <f t="shared" si="17"/>
        <v>90</v>
      </c>
      <c r="Q21" s="424">
        <f t="shared" si="6"/>
        <v>10</v>
      </c>
      <c r="R21" s="428">
        <f t="shared" si="7"/>
        <v>10</v>
      </c>
      <c r="S21" s="428">
        <f t="shared" si="8"/>
        <v>40</v>
      </c>
      <c r="T21" s="428">
        <f t="shared" si="9"/>
        <v>0</v>
      </c>
      <c r="U21" s="428">
        <f t="shared" si="10"/>
        <v>30</v>
      </c>
      <c r="V21" s="426">
        <f t="shared" si="11"/>
        <v>0</v>
      </c>
      <c r="W21" s="284">
        <v>10</v>
      </c>
      <c r="X21" s="298">
        <v>10</v>
      </c>
      <c r="Y21" s="298">
        <v>40</v>
      </c>
      <c r="Z21" s="298"/>
      <c r="AA21" s="298">
        <v>30</v>
      </c>
      <c r="AB21" s="289"/>
      <c r="AC21" s="284"/>
      <c r="AD21" s="324"/>
      <c r="AE21" s="311"/>
      <c r="AF21" s="311"/>
      <c r="AG21" s="298"/>
      <c r="AH21" s="289"/>
      <c r="AI21" s="458" t="s">
        <v>131</v>
      </c>
    </row>
    <row r="22" spans="1:35" s="127" customFormat="1" ht="31.5">
      <c r="A22" s="460">
        <v>11</v>
      </c>
      <c r="B22" s="328" t="s">
        <v>94</v>
      </c>
      <c r="C22" s="284">
        <v>4.5</v>
      </c>
      <c r="D22" s="285"/>
      <c r="E22" s="289"/>
      <c r="F22" s="284"/>
      <c r="G22" s="288"/>
      <c r="H22" s="289"/>
      <c r="I22" s="315">
        <f t="shared" si="13"/>
        <v>4.5</v>
      </c>
      <c r="J22" s="291">
        <f t="shared" si="14"/>
        <v>0</v>
      </c>
      <c r="K22" s="292">
        <f t="shared" si="15"/>
        <v>0</v>
      </c>
      <c r="L22" s="293">
        <f t="shared" si="5"/>
        <v>4.5</v>
      </c>
      <c r="M22" s="294" t="s">
        <v>149</v>
      </c>
      <c r="N22" s="325"/>
      <c r="O22" s="438">
        <f t="shared" si="16"/>
        <v>75</v>
      </c>
      <c r="P22" s="438">
        <f t="shared" si="17"/>
        <v>115</v>
      </c>
      <c r="Q22" s="424">
        <f t="shared" si="6"/>
        <v>10</v>
      </c>
      <c r="R22" s="428">
        <f t="shared" si="7"/>
        <v>15</v>
      </c>
      <c r="S22" s="428">
        <f t="shared" si="8"/>
        <v>50</v>
      </c>
      <c r="T22" s="428">
        <f t="shared" si="9"/>
        <v>0</v>
      </c>
      <c r="U22" s="428">
        <f t="shared" si="10"/>
        <v>40</v>
      </c>
      <c r="V22" s="426">
        <f t="shared" si="11"/>
        <v>0</v>
      </c>
      <c r="W22" s="284">
        <v>10</v>
      </c>
      <c r="X22" s="298">
        <v>15</v>
      </c>
      <c r="Y22" s="298">
        <v>50</v>
      </c>
      <c r="Z22" s="298"/>
      <c r="AA22" s="298">
        <v>40</v>
      </c>
      <c r="AB22" s="289"/>
      <c r="AC22" s="284"/>
      <c r="AD22" s="324"/>
      <c r="AE22" s="311"/>
      <c r="AF22" s="311"/>
      <c r="AG22" s="298"/>
      <c r="AH22" s="289"/>
      <c r="AI22" s="458" t="s">
        <v>131</v>
      </c>
    </row>
    <row r="23" spans="1:35" s="127" customFormat="1" ht="31.5">
      <c r="A23" s="460">
        <v>12</v>
      </c>
      <c r="B23" s="328" t="s">
        <v>95</v>
      </c>
      <c r="C23" s="284">
        <v>3</v>
      </c>
      <c r="D23" s="285"/>
      <c r="E23" s="289"/>
      <c r="F23" s="284">
        <v>1.5</v>
      </c>
      <c r="G23" s="288"/>
      <c r="H23" s="289"/>
      <c r="I23" s="315">
        <f t="shared" si="13"/>
        <v>4.5</v>
      </c>
      <c r="J23" s="291">
        <f t="shared" si="14"/>
        <v>0</v>
      </c>
      <c r="K23" s="292">
        <f t="shared" si="15"/>
        <v>0</v>
      </c>
      <c r="L23" s="293">
        <f t="shared" si="5"/>
        <v>4.5</v>
      </c>
      <c r="M23" s="462"/>
      <c r="N23" s="463" t="s">
        <v>149</v>
      </c>
      <c r="O23" s="438">
        <f t="shared" si="16"/>
        <v>75</v>
      </c>
      <c r="P23" s="438">
        <f t="shared" si="17"/>
        <v>115</v>
      </c>
      <c r="Q23" s="424">
        <f t="shared" si="6"/>
        <v>0</v>
      </c>
      <c r="R23" s="428">
        <f t="shared" si="7"/>
        <v>20</v>
      </c>
      <c r="S23" s="428">
        <f t="shared" si="8"/>
        <v>55</v>
      </c>
      <c r="T23" s="428">
        <f t="shared" si="9"/>
        <v>0</v>
      </c>
      <c r="U23" s="428">
        <f t="shared" si="10"/>
        <v>40</v>
      </c>
      <c r="V23" s="426">
        <f t="shared" si="11"/>
        <v>0</v>
      </c>
      <c r="W23" s="284"/>
      <c r="X23" s="298">
        <v>20</v>
      </c>
      <c r="Y23" s="298">
        <v>30</v>
      </c>
      <c r="Z23" s="298"/>
      <c r="AA23" s="298">
        <v>25</v>
      </c>
      <c r="AB23" s="289"/>
      <c r="AC23" s="284"/>
      <c r="AD23" s="324"/>
      <c r="AE23" s="311">
        <v>25</v>
      </c>
      <c r="AF23" s="311"/>
      <c r="AG23" s="298">
        <v>15</v>
      </c>
      <c r="AH23" s="289"/>
      <c r="AI23" s="458" t="s">
        <v>130</v>
      </c>
    </row>
    <row r="24" spans="1:35" s="127" customFormat="1" ht="31.5">
      <c r="A24" s="460">
        <v>13</v>
      </c>
      <c r="B24" s="333" t="s">
        <v>83</v>
      </c>
      <c r="C24" s="284">
        <v>2.5</v>
      </c>
      <c r="D24" s="285"/>
      <c r="E24" s="289"/>
      <c r="F24" s="284"/>
      <c r="G24" s="288"/>
      <c r="H24" s="289"/>
      <c r="I24" s="315">
        <f t="shared" si="13"/>
        <v>2.5</v>
      </c>
      <c r="J24" s="291">
        <f t="shared" si="14"/>
        <v>0</v>
      </c>
      <c r="K24" s="292">
        <f t="shared" si="15"/>
        <v>0</v>
      </c>
      <c r="L24" s="293">
        <f t="shared" si="5"/>
        <v>2.5</v>
      </c>
      <c r="M24" s="294" t="s">
        <v>150</v>
      </c>
      <c r="N24" s="325"/>
      <c r="O24" s="438">
        <f t="shared" si="16"/>
        <v>45</v>
      </c>
      <c r="P24" s="438">
        <f t="shared" si="17"/>
        <v>65</v>
      </c>
      <c r="Q24" s="424">
        <f t="shared" si="6"/>
        <v>0</v>
      </c>
      <c r="R24" s="428">
        <f t="shared" si="7"/>
        <v>15</v>
      </c>
      <c r="S24" s="428">
        <f t="shared" si="8"/>
        <v>30</v>
      </c>
      <c r="T24" s="428">
        <f t="shared" si="9"/>
        <v>0</v>
      </c>
      <c r="U24" s="428">
        <f t="shared" si="10"/>
        <v>20</v>
      </c>
      <c r="V24" s="426">
        <f t="shared" si="11"/>
        <v>0</v>
      </c>
      <c r="W24" s="284"/>
      <c r="X24" s="298">
        <v>15</v>
      </c>
      <c r="Y24" s="298">
        <v>30</v>
      </c>
      <c r="Z24" s="298"/>
      <c r="AA24" s="298">
        <v>20</v>
      </c>
      <c r="AB24" s="289"/>
      <c r="AC24" s="284"/>
      <c r="AD24" s="324"/>
      <c r="AE24" s="311"/>
      <c r="AF24" s="311"/>
      <c r="AG24" s="298"/>
      <c r="AH24" s="289"/>
      <c r="AI24" s="458" t="s">
        <v>130</v>
      </c>
    </row>
    <row r="25" spans="1:35" s="132" customFormat="1" ht="31.5">
      <c r="A25" s="460">
        <v>14</v>
      </c>
      <c r="B25" s="333" t="s">
        <v>85</v>
      </c>
      <c r="C25" s="284"/>
      <c r="D25" s="285"/>
      <c r="E25" s="289"/>
      <c r="F25" s="284">
        <v>2</v>
      </c>
      <c r="G25" s="288"/>
      <c r="H25" s="289"/>
      <c r="I25" s="315">
        <f t="shared" si="13"/>
        <v>2</v>
      </c>
      <c r="J25" s="291">
        <f t="shared" si="14"/>
        <v>0</v>
      </c>
      <c r="K25" s="292">
        <f t="shared" si="15"/>
        <v>0</v>
      </c>
      <c r="L25" s="293">
        <f t="shared" si="5"/>
        <v>2</v>
      </c>
      <c r="M25" s="294"/>
      <c r="N25" s="325" t="s">
        <v>150</v>
      </c>
      <c r="O25" s="438">
        <f t="shared" si="16"/>
        <v>30</v>
      </c>
      <c r="P25" s="438">
        <f t="shared" si="17"/>
        <v>50</v>
      </c>
      <c r="Q25" s="424">
        <f t="shared" si="6"/>
        <v>0</v>
      </c>
      <c r="R25" s="428">
        <f t="shared" si="7"/>
        <v>10</v>
      </c>
      <c r="S25" s="428">
        <f t="shared" si="8"/>
        <v>20</v>
      </c>
      <c r="T25" s="428">
        <f t="shared" si="9"/>
        <v>0</v>
      </c>
      <c r="U25" s="428">
        <f t="shared" si="10"/>
        <v>20</v>
      </c>
      <c r="V25" s="426">
        <f t="shared" si="11"/>
        <v>0</v>
      </c>
      <c r="W25" s="284"/>
      <c r="X25" s="298"/>
      <c r="Y25" s="298"/>
      <c r="Z25" s="298"/>
      <c r="AA25" s="298"/>
      <c r="AB25" s="289"/>
      <c r="AC25" s="284"/>
      <c r="AD25" s="324">
        <v>10</v>
      </c>
      <c r="AE25" s="311">
        <v>20</v>
      </c>
      <c r="AF25" s="311"/>
      <c r="AG25" s="298">
        <v>20</v>
      </c>
      <c r="AH25" s="289"/>
      <c r="AI25" s="458" t="s">
        <v>131</v>
      </c>
    </row>
    <row r="26" spans="1:35" s="127" customFormat="1" ht="31.5">
      <c r="A26" s="460">
        <v>15</v>
      </c>
      <c r="B26" s="333" t="s">
        <v>86</v>
      </c>
      <c r="C26" s="284">
        <v>1</v>
      </c>
      <c r="D26" s="285"/>
      <c r="E26" s="289"/>
      <c r="F26" s="284">
        <v>1.5</v>
      </c>
      <c r="G26" s="288"/>
      <c r="H26" s="289"/>
      <c r="I26" s="315">
        <f t="shared" si="13"/>
        <v>2.5</v>
      </c>
      <c r="J26" s="291">
        <f t="shared" si="14"/>
        <v>0</v>
      </c>
      <c r="K26" s="292">
        <f t="shared" si="15"/>
        <v>0</v>
      </c>
      <c r="L26" s="293">
        <f t="shared" si="5"/>
        <v>2.5</v>
      </c>
      <c r="M26" s="307"/>
      <c r="N26" s="325" t="s">
        <v>150</v>
      </c>
      <c r="O26" s="438">
        <f t="shared" si="16"/>
        <v>45</v>
      </c>
      <c r="P26" s="438">
        <f t="shared" si="17"/>
        <v>65</v>
      </c>
      <c r="Q26" s="424">
        <f t="shared" si="6"/>
        <v>0</v>
      </c>
      <c r="R26" s="428">
        <f t="shared" si="7"/>
        <v>15</v>
      </c>
      <c r="S26" s="428">
        <f t="shared" si="8"/>
        <v>30</v>
      </c>
      <c r="T26" s="428">
        <f t="shared" si="9"/>
        <v>0</v>
      </c>
      <c r="U26" s="428">
        <f t="shared" si="10"/>
        <v>20</v>
      </c>
      <c r="V26" s="426">
        <f t="shared" si="11"/>
        <v>0</v>
      </c>
      <c r="W26" s="284"/>
      <c r="X26" s="298">
        <v>15</v>
      </c>
      <c r="Y26" s="298"/>
      <c r="Z26" s="298"/>
      <c r="AA26" s="298">
        <v>10</v>
      </c>
      <c r="AB26" s="289"/>
      <c r="AC26" s="284"/>
      <c r="AD26" s="324"/>
      <c r="AE26" s="311">
        <v>30</v>
      </c>
      <c r="AF26" s="311"/>
      <c r="AG26" s="298">
        <v>10</v>
      </c>
      <c r="AH26" s="289"/>
      <c r="AI26" s="458" t="s">
        <v>131</v>
      </c>
    </row>
    <row r="27" spans="1:35" s="127" customFormat="1" ht="31.5">
      <c r="A27" s="460">
        <v>16</v>
      </c>
      <c r="B27" s="333" t="s">
        <v>87</v>
      </c>
      <c r="C27" s="284">
        <v>2.5</v>
      </c>
      <c r="D27" s="285"/>
      <c r="E27" s="289"/>
      <c r="F27" s="284">
        <v>2</v>
      </c>
      <c r="G27" s="288"/>
      <c r="H27" s="289"/>
      <c r="I27" s="315">
        <f t="shared" si="13"/>
        <v>4.5</v>
      </c>
      <c r="J27" s="291">
        <f t="shared" si="14"/>
        <v>0</v>
      </c>
      <c r="K27" s="292">
        <f t="shared" si="15"/>
        <v>0</v>
      </c>
      <c r="L27" s="293">
        <f t="shared" si="5"/>
        <v>4.5</v>
      </c>
      <c r="M27" s="307"/>
      <c r="N27" s="412" t="s">
        <v>149</v>
      </c>
      <c r="O27" s="438">
        <f t="shared" si="16"/>
        <v>75</v>
      </c>
      <c r="P27" s="438">
        <f t="shared" si="17"/>
        <v>115</v>
      </c>
      <c r="Q27" s="424">
        <f t="shared" si="6"/>
        <v>0</v>
      </c>
      <c r="R27" s="428">
        <f t="shared" si="7"/>
        <v>20</v>
      </c>
      <c r="S27" s="428">
        <f t="shared" si="8"/>
        <v>55</v>
      </c>
      <c r="T27" s="428">
        <f t="shared" si="9"/>
        <v>0</v>
      </c>
      <c r="U27" s="428">
        <f t="shared" si="10"/>
        <v>40</v>
      </c>
      <c r="V27" s="426">
        <f t="shared" si="11"/>
        <v>0</v>
      </c>
      <c r="W27" s="284"/>
      <c r="X27" s="298">
        <v>20</v>
      </c>
      <c r="Y27" s="298">
        <v>25</v>
      </c>
      <c r="Z27" s="298"/>
      <c r="AA27" s="298">
        <v>20</v>
      </c>
      <c r="AB27" s="289"/>
      <c r="AC27" s="284"/>
      <c r="AD27" s="324"/>
      <c r="AE27" s="311">
        <v>30</v>
      </c>
      <c r="AF27" s="311"/>
      <c r="AG27" s="298">
        <v>20</v>
      </c>
      <c r="AH27" s="289"/>
      <c r="AI27" s="458" t="s">
        <v>130</v>
      </c>
    </row>
    <row r="28" spans="1:35" s="127" customFormat="1" ht="31.5">
      <c r="A28" s="293">
        <v>17</v>
      </c>
      <c r="B28" s="333" t="s">
        <v>89</v>
      </c>
      <c r="C28" s="287">
        <v>1</v>
      </c>
      <c r="D28" s="285"/>
      <c r="E28" s="289"/>
      <c r="F28" s="284"/>
      <c r="G28" s="288"/>
      <c r="H28" s="289"/>
      <c r="I28" s="315">
        <f t="shared" si="13"/>
        <v>1</v>
      </c>
      <c r="J28" s="291">
        <f t="shared" si="14"/>
        <v>0</v>
      </c>
      <c r="K28" s="292">
        <f t="shared" si="15"/>
        <v>0</v>
      </c>
      <c r="L28" s="293">
        <f t="shared" si="5"/>
        <v>1</v>
      </c>
      <c r="M28" s="307" t="s">
        <v>150</v>
      </c>
      <c r="N28" s="307"/>
      <c r="O28" s="438">
        <f t="shared" si="16"/>
        <v>20</v>
      </c>
      <c r="P28" s="438">
        <f t="shared" si="17"/>
        <v>25</v>
      </c>
      <c r="Q28" s="424">
        <f t="shared" si="6"/>
        <v>0</v>
      </c>
      <c r="R28" s="428">
        <f t="shared" si="7"/>
        <v>10</v>
      </c>
      <c r="S28" s="428">
        <f t="shared" si="8"/>
        <v>10</v>
      </c>
      <c r="T28" s="428">
        <f t="shared" si="9"/>
        <v>0</v>
      </c>
      <c r="U28" s="428">
        <f t="shared" si="10"/>
        <v>5</v>
      </c>
      <c r="V28" s="426">
        <f t="shared" si="11"/>
        <v>0</v>
      </c>
      <c r="W28" s="284"/>
      <c r="X28" s="311">
        <v>10</v>
      </c>
      <c r="Y28" s="311">
        <v>10</v>
      </c>
      <c r="Z28" s="311"/>
      <c r="AA28" s="298">
        <v>5</v>
      </c>
      <c r="AB28" s="289"/>
      <c r="AC28" s="284"/>
      <c r="AD28" s="324"/>
      <c r="AE28" s="324"/>
      <c r="AF28" s="324"/>
      <c r="AG28" s="285"/>
      <c r="AH28" s="289"/>
      <c r="AI28" s="458" t="s">
        <v>130</v>
      </c>
    </row>
    <row r="29" spans="1:35" s="219" customFormat="1" ht="31.5">
      <c r="A29" s="464">
        <v>18</v>
      </c>
      <c r="B29" s="333" t="s">
        <v>90</v>
      </c>
      <c r="C29" s="287"/>
      <c r="D29" s="298"/>
      <c r="E29" s="299"/>
      <c r="F29" s="287">
        <v>2.5</v>
      </c>
      <c r="G29" s="302"/>
      <c r="H29" s="299"/>
      <c r="I29" s="315">
        <f t="shared" si="13"/>
        <v>2.5</v>
      </c>
      <c r="J29" s="291">
        <f t="shared" si="14"/>
        <v>0</v>
      </c>
      <c r="K29" s="292">
        <f t="shared" si="15"/>
        <v>0</v>
      </c>
      <c r="L29" s="293">
        <f>SUM(I29:K29)</f>
        <v>2.5</v>
      </c>
      <c r="M29" s="295"/>
      <c r="N29" s="307" t="s">
        <v>150</v>
      </c>
      <c r="O29" s="438">
        <f t="shared" si="16"/>
        <v>45</v>
      </c>
      <c r="P29" s="438">
        <f t="shared" si="17"/>
        <v>60</v>
      </c>
      <c r="Q29" s="424">
        <f t="shared" si="6"/>
        <v>0</v>
      </c>
      <c r="R29" s="428">
        <f t="shared" si="7"/>
        <v>15</v>
      </c>
      <c r="S29" s="428">
        <f t="shared" si="8"/>
        <v>30</v>
      </c>
      <c r="T29" s="428">
        <f t="shared" si="9"/>
        <v>0</v>
      </c>
      <c r="U29" s="428">
        <f t="shared" si="10"/>
        <v>15</v>
      </c>
      <c r="V29" s="426">
        <f t="shared" si="11"/>
        <v>0</v>
      </c>
      <c r="W29" s="287"/>
      <c r="X29" s="298"/>
      <c r="Y29" s="298"/>
      <c r="Z29" s="298"/>
      <c r="AA29" s="298"/>
      <c r="AB29" s="299"/>
      <c r="AC29" s="287"/>
      <c r="AD29" s="311">
        <v>15</v>
      </c>
      <c r="AE29" s="311">
        <v>30</v>
      </c>
      <c r="AF29" s="311"/>
      <c r="AG29" s="298">
        <v>15</v>
      </c>
      <c r="AH29" s="299"/>
      <c r="AI29" s="461" t="s">
        <v>131</v>
      </c>
    </row>
    <row r="30" spans="1:35" s="125" customFormat="1" ht="15.75">
      <c r="A30" s="460"/>
      <c r="B30" s="339" t="s">
        <v>56</v>
      </c>
      <c r="C30" s="290"/>
      <c r="D30" s="291"/>
      <c r="E30" s="297"/>
      <c r="F30" s="290"/>
      <c r="G30" s="317"/>
      <c r="H30" s="297"/>
      <c r="I30" s="315"/>
      <c r="J30" s="291"/>
      <c r="K30" s="292"/>
      <c r="L30" s="293"/>
      <c r="M30" s="318"/>
      <c r="N30" s="319"/>
      <c r="O30" s="438"/>
      <c r="P30" s="438"/>
      <c r="Q30" s="424"/>
      <c r="R30" s="428"/>
      <c r="S30" s="428"/>
      <c r="T30" s="428"/>
      <c r="U30" s="428"/>
      <c r="V30" s="426"/>
      <c r="W30" s="290"/>
      <c r="X30" s="291"/>
      <c r="Y30" s="291"/>
      <c r="Z30" s="291"/>
      <c r="AA30" s="291"/>
      <c r="AB30" s="297"/>
      <c r="AC30" s="290"/>
      <c r="AD30" s="315"/>
      <c r="AE30" s="315"/>
      <c r="AF30" s="315"/>
      <c r="AG30" s="291"/>
      <c r="AH30" s="297"/>
      <c r="AI30" s="465"/>
    </row>
    <row r="31" spans="1:35" s="125" customFormat="1" ht="31.5">
      <c r="A31" s="460"/>
      <c r="B31" s="333" t="s">
        <v>104</v>
      </c>
      <c r="C31" s="287"/>
      <c r="D31" s="298"/>
      <c r="E31" s="299"/>
      <c r="F31" s="287"/>
      <c r="G31" s="302"/>
      <c r="H31" s="299">
        <v>4</v>
      </c>
      <c r="I31" s="315">
        <f t="shared" si="13"/>
        <v>0</v>
      </c>
      <c r="J31" s="291">
        <f t="shared" si="14"/>
        <v>0</v>
      </c>
      <c r="K31" s="292">
        <f t="shared" si="15"/>
        <v>4</v>
      </c>
      <c r="L31" s="293">
        <f t="shared" si="5"/>
        <v>4</v>
      </c>
      <c r="M31" s="295"/>
      <c r="N31" s="307" t="s">
        <v>150</v>
      </c>
      <c r="O31" s="438">
        <f t="shared" si="16"/>
        <v>0</v>
      </c>
      <c r="P31" s="438">
        <f t="shared" si="17"/>
        <v>100</v>
      </c>
      <c r="Q31" s="424">
        <f t="shared" si="6"/>
        <v>0</v>
      </c>
      <c r="R31" s="428">
        <f t="shared" si="7"/>
        <v>0</v>
      </c>
      <c r="S31" s="428">
        <f t="shared" si="8"/>
        <v>0</v>
      </c>
      <c r="T31" s="428">
        <f t="shared" si="9"/>
        <v>0</v>
      </c>
      <c r="U31" s="428">
        <f t="shared" si="10"/>
        <v>0</v>
      </c>
      <c r="V31" s="426">
        <f t="shared" si="11"/>
        <v>100</v>
      </c>
      <c r="W31" s="287"/>
      <c r="X31" s="298"/>
      <c r="Y31" s="298"/>
      <c r="Z31" s="298"/>
      <c r="AA31" s="298"/>
      <c r="AB31" s="299"/>
      <c r="AC31" s="287"/>
      <c r="AD31" s="311"/>
      <c r="AE31" s="311"/>
      <c r="AF31" s="311"/>
      <c r="AG31" s="298"/>
      <c r="AH31" s="299">
        <v>100</v>
      </c>
      <c r="AI31" s="461"/>
    </row>
    <row r="32" spans="1:35" s="125" customFormat="1" ht="31.5">
      <c r="A32" s="460">
        <v>20</v>
      </c>
      <c r="B32" s="333" t="s">
        <v>105</v>
      </c>
      <c r="C32" s="287"/>
      <c r="D32" s="298"/>
      <c r="E32" s="299"/>
      <c r="F32" s="287"/>
      <c r="G32" s="302"/>
      <c r="H32" s="299">
        <v>7</v>
      </c>
      <c r="I32" s="315">
        <f t="shared" si="13"/>
        <v>0</v>
      </c>
      <c r="J32" s="291">
        <f t="shared" si="14"/>
        <v>0</v>
      </c>
      <c r="K32" s="292">
        <f t="shared" si="15"/>
        <v>7</v>
      </c>
      <c r="L32" s="293">
        <f t="shared" si="5"/>
        <v>7</v>
      </c>
      <c r="M32" s="295"/>
      <c r="N32" s="307" t="s">
        <v>150</v>
      </c>
      <c r="O32" s="438">
        <f t="shared" si="16"/>
        <v>0</v>
      </c>
      <c r="P32" s="438">
        <f t="shared" si="17"/>
        <v>200</v>
      </c>
      <c r="Q32" s="424">
        <f t="shared" si="6"/>
        <v>0</v>
      </c>
      <c r="R32" s="428">
        <f t="shared" si="7"/>
        <v>0</v>
      </c>
      <c r="S32" s="428">
        <f t="shared" si="8"/>
        <v>0</v>
      </c>
      <c r="T32" s="428">
        <f t="shared" si="9"/>
        <v>0</v>
      </c>
      <c r="U32" s="428">
        <f t="shared" si="10"/>
        <v>0</v>
      </c>
      <c r="V32" s="426">
        <f t="shared" si="11"/>
        <v>200</v>
      </c>
      <c r="W32" s="287"/>
      <c r="X32" s="298"/>
      <c r="Y32" s="298"/>
      <c r="Z32" s="298"/>
      <c r="AA32" s="298"/>
      <c r="AB32" s="299"/>
      <c r="AC32" s="287"/>
      <c r="AD32" s="311"/>
      <c r="AE32" s="311"/>
      <c r="AF32" s="311"/>
      <c r="AG32" s="298"/>
      <c r="AH32" s="299">
        <v>200</v>
      </c>
      <c r="AI32" s="461"/>
    </row>
    <row r="33" spans="1:35" s="125" customFormat="1" ht="15.75">
      <c r="A33" s="460"/>
      <c r="B33" s="339" t="s">
        <v>57</v>
      </c>
      <c r="C33" s="290"/>
      <c r="D33" s="291"/>
      <c r="E33" s="297"/>
      <c r="F33" s="290"/>
      <c r="G33" s="317"/>
      <c r="H33" s="297"/>
      <c r="I33" s="315"/>
      <c r="J33" s="291"/>
      <c r="K33" s="292"/>
      <c r="L33" s="438"/>
      <c r="M33" s="438"/>
      <c r="N33" s="438"/>
      <c r="O33" s="438"/>
      <c r="P33" s="438"/>
      <c r="Q33" s="424"/>
      <c r="R33" s="428"/>
      <c r="S33" s="428"/>
      <c r="T33" s="428"/>
      <c r="U33" s="428"/>
      <c r="V33" s="426"/>
      <c r="W33" s="290"/>
      <c r="X33" s="291"/>
      <c r="Y33" s="291"/>
      <c r="Z33" s="291"/>
      <c r="AA33" s="291"/>
      <c r="AB33" s="297"/>
      <c r="AC33" s="290"/>
      <c r="AD33" s="315"/>
      <c r="AE33" s="315"/>
      <c r="AF33" s="315"/>
      <c r="AG33" s="291"/>
      <c r="AH33" s="297"/>
      <c r="AI33" s="465"/>
    </row>
    <row r="34" spans="1:35" s="125" customFormat="1" ht="31.5">
      <c r="A34" s="460">
        <v>21</v>
      </c>
      <c r="B34" s="283" t="s">
        <v>226</v>
      </c>
      <c r="C34" s="287">
        <v>1</v>
      </c>
      <c r="D34" s="298"/>
      <c r="E34" s="299"/>
      <c r="F34" s="287">
        <v>0</v>
      </c>
      <c r="G34" s="302"/>
      <c r="H34" s="299"/>
      <c r="I34" s="315">
        <f t="shared" si="13"/>
        <v>1</v>
      </c>
      <c r="J34" s="291">
        <f t="shared" si="14"/>
        <v>0</v>
      </c>
      <c r="K34" s="292">
        <f t="shared" si="15"/>
        <v>0</v>
      </c>
      <c r="L34" s="293">
        <f t="shared" si="5"/>
        <v>1</v>
      </c>
      <c r="M34" s="295" t="s">
        <v>150</v>
      </c>
      <c r="N34" s="307"/>
      <c r="O34" s="438">
        <f t="shared" si="16"/>
        <v>15</v>
      </c>
      <c r="P34" s="438">
        <f t="shared" si="17"/>
        <v>25</v>
      </c>
      <c r="Q34" s="424">
        <f t="shared" si="6"/>
        <v>0</v>
      </c>
      <c r="R34" s="428">
        <f t="shared" si="7"/>
        <v>0</v>
      </c>
      <c r="S34" s="428">
        <f t="shared" si="8"/>
        <v>15</v>
      </c>
      <c r="T34" s="428">
        <f t="shared" si="9"/>
        <v>0</v>
      </c>
      <c r="U34" s="428">
        <f t="shared" si="10"/>
        <v>10</v>
      </c>
      <c r="V34" s="426">
        <f t="shared" si="11"/>
        <v>0</v>
      </c>
      <c r="W34" s="287"/>
      <c r="X34" s="298"/>
      <c r="Y34" s="298">
        <v>15</v>
      </c>
      <c r="Z34" s="298"/>
      <c r="AA34" s="298">
        <v>10</v>
      </c>
      <c r="AB34" s="299"/>
      <c r="AC34" s="287"/>
      <c r="AD34" s="311"/>
      <c r="AE34" s="311"/>
      <c r="AF34" s="311"/>
      <c r="AG34" s="298"/>
      <c r="AH34" s="299"/>
      <c r="AI34" s="461" t="s">
        <v>137</v>
      </c>
    </row>
    <row r="35" spans="1:35" s="232" customFormat="1" ht="57" customHeight="1" thickBot="1">
      <c r="A35" s="460">
        <v>22</v>
      </c>
      <c r="B35" s="466" t="s">
        <v>227</v>
      </c>
      <c r="C35" s="467"/>
      <c r="D35" s="468"/>
      <c r="E35" s="469"/>
      <c r="F35" s="467">
        <v>1.5</v>
      </c>
      <c r="G35" s="470"/>
      <c r="H35" s="469"/>
      <c r="I35" s="315">
        <f t="shared" si="13"/>
        <v>1.5</v>
      </c>
      <c r="J35" s="291">
        <f t="shared" si="14"/>
        <v>0</v>
      </c>
      <c r="K35" s="292">
        <f t="shared" si="15"/>
        <v>0</v>
      </c>
      <c r="L35" s="293">
        <f>SUM(I35:K35)</f>
        <v>1.5</v>
      </c>
      <c r="M35" s="471"/>
      <c r="N35" s="412" t="s">
        <v>150</v>
      </c>
      <c r="O35" s="439">
        <f t="shared" si="16"/>
        <v>25</v>
      </c>
      <c r="P35" s="439">
        <f t="shared" si="17"/>
        <v>40</v>
      </c>
      <c r="Q35" s="472">
        <f t="shared" si="6"/>
        <v>10</v>
      </c>
      <c r="R35" s="473">
        <f t="shared" si="7"/>
        <v>0</v>
      </c>
      <c r="S35" s="473">
        <f t="shared" si="8"/>
        <v>15</v>
      </c>
      <c r="T35" s="473">
        <f t="shared" si="9"/>
        <v>0</v>
      </c>
      <c r="U35" s="473">
        <f t="shared" si="10"/>
        <v>15</v>
      </c>
      <c r="V35" s="474">
        <f t="shared" si="11"/>
        <v>0</v>
      </c>
      <c r="W35" s="467"/>
      <c r="X35" s="468"/>
      <c r="Y35" s="468"/>
      <c r="Z35" s="468"/>
      <c r="AA35" s="468"/>
      <c r="AB35" s="469"/>
      <c r="AC35" s="467">
        <v>10</v>
      </c>
      <c r="AD35" s="475"/>
      <c r="AE35" s="475">
        <v>15</v>
      </c>
      <c r="AF35" s="475"/>
      <c r="AG35" s="468">
        <v>15</v>
      </c>
      <c r="AH35" s="469"/>
      <c r="AI35" s="476" t="s">
        <v>200</v>
      </c>
    </row>
    <row r="36" spans="1:35" s="125" customFormat="1" ht="23.25" customHeight="1" thickBot="1">
      <c r="A36" s="566" t="s">
        <v>6</v>
      </c>
      <c r="B36" s="567"/>
      <c r="C36" s="364">
        <f>SUM(C7:C34)</f>
        <v>24</v>
      </c>
      <c r="D36" s="365">
        <f>SUM(D7:D34)</f>
        <v>0</v>
      </c>
      <c r="E36" s="366">
        <f>SUM(E7:E34)</f>
        <v>0</v>
      </c>
      <c r="F36" s="364">
        <f>SUM(F7:F35)</f>
        <v>25</v>
      </c>
      <c r="G36" s="365">
        <f>SUM(G7:G34)</f>
        <v>0</v>
      </c>
      <c r="H36" s="366">
        <f>SUM(H7:H34)</f>
        <v>11</v>
      </c>
      <c r="I36" s="249">
        <f>SUM(I7:I35)</f>
        <v>49</v>
      </c>
      <c r="J36" s="263">
        <f>SUM(J7:J35)</f>
        <v>0</v>
      </c>
      <c r="K36" s="250">
        <f>SUM(K7:K35)</f>
        <v>11</v>
      </c>
      <c r="L36" s="367">
        <f>SUM(L7:L35)</f>
        <v>60</v>
      </c>
      <c r="M36" s="368">
        <f>COUNTIF(M7:M35,"EGZ")</f>
        <v>2</v>
      </c>
      <c r="N36" s="364">
        <f>COUNTIF(N7:N35,"EGZ")</f>
        <v>5</v>
      </c>
      <c r="O36" s="369">
        <f aca="true" t="shared" si="18" ref="O36:AH36">SUM(O7:O35)</f>
        <v>845</v>
      </c>
      <c r="P36" s="367">
        <f t="shared" si="18"/>
        <v>1570</v>
      </c>
      <c r="Q36" s="364">
        <f t="shared" si="18"/>
        <v>95</v>
      </c>
      <c r="R36" s="368">
        <f t="shared" si="18"/>
        <v>175</v>
      </c>
      <c r="S36" s="368">
        <f t="shared" si="18"/>
        <v>575</v>
      </c>
      <c r="T36" s="368">
        <f t="shared" si="18"/>
        <v>0</v>
      </c>
      <c r="U36" s="368">
        <f t="shared" si="18"/>
        <v>425</v>
      </c>
      <c r="V36" s="370">
        <f t="shared" si="18"/>
        <v>300</v>
      </c>
      <c r="W36" s="370">
        <f t="shared" si="18"/>
        <v>40</v>
      </c>
      <c r="X36" s="370">
        <f t="shared" si="18"/>
        <v>140</v>
      </c>
      <c r="Y36" s="370">
        <f t="shared" si="18"/>
        <v>255</v>
      </c>
      <c r="Z36" s="370">
        <f t="shared" si="18"/>
        <v>0</v>
      </c>
      <c r="AA36" s="370">
        <f t="shared" si="18"/>
        <v>190</v>
      </c>
      <c r="AB36" s="370">
        <f t="shared" si="18"/>
        <v>0</v>
      </c>
      <c r="AC36" s="370">
        <f>SUM(AC7:AC35)</f>
        <v>55</v>
      </c>
      <c r="AD36" s="370">
        <f t="shared" si="18"/>
        <v>35</v>
      </c>
      <c r="AE36" s="370">
        <f t="shared" si="18"/>
        <v>320</v>
      </c>
      <c r="AF36" s="370">
        <f t="shared" si="18"/>
        <v>0</v>
      </c>
      <c r="AG36" s="370">
        <f t="shared" si="18"/>
        <v>235</v>
      </c>
      <c r="AH36" s="370">
        <f t="shared" si="18"/>
        <v>300</v>
      </c>
      <c r="AI36" s="371"/>
    </row>
    <row r="37" spans="1:35" s="125" customFormat="1" ht="29.25" customHeight="1" thickBot="1">
      <c r="A37" s="372"/>
      <c r="B37" s="367" t="s">
        <v>33</v>
      </c>
      <c r="C37" s="537">
        <f>SUM(C36:E36)</f>
        <v>24</v>
      </c>
      <c r="D37" s="528"/>
      <c r="E37" s="569"/>
      <c r="F37" s="537">
        <f>SUM(F36:H36)</f>
        <v>36</v>
      </c>
      <c r="G37" s="528"/>
      <c r="H37" s="528"/>
      <c r="I37" s="373"/>
      <c r="J37" s="525" t="s">
        <v>44</v>
      </c>
      <c r="K37" s="526"/>
      <c r="L37" s="527"/>
      <c r="M37" s="528" t="s">
        <v>45</v>
      </c>
      <c r="N37" s="529"/>
      <c r="O37" s="374"/>
      <c r="P37" s="374"/>
      <c r="Q37" s="525">
        <f>W37+AC37</f>
        <v>845</v>
      </c>
      <c r="R37" s="538"/>
      <c r="S37" s="538"/>
      <c r="T37" s="539"/>
      <c r="U37" s="537">
        <f>AA37+AG37</f>
        <v>725</v>
      </c>
      <c r="V37" s="529"/>
      <c r="W37" s="525">
        <f>SUM(W36:Z36)</f>
        <v>435</v>
      </c>
      <c r="X37" s="538"/>
      <c r="Y37" s="538"/>
      <c r="Z37" s="539"/>
      <c r="AA37" s="537">
        <f>SUM(AA36:AB36)</f>
        <v>190</v>
      </c>
      <c r="AB37" s="529"/>
      <c r="AC37" s="525">
        <f>SUM(AC36:AF36)</f>
        <v>410</v>
      </c>
      <c r="AD37" s="538"/>
      <c r="AE37" s="538"/>
      <c r="AF37" s="539"/>
      <c r="AG37" s="537">
        <f>SUM(AG36:AH36)</f>
        <v>535</v>
      </c>
      <c r="AH37" s="529"/>
      <c r="AI37" s="375"/>
    </row>
    <row r="38" spans="1:35" s="7" customFormat="1" ht="23.25" customHeight="1" thickBot="1">
      <c r="A38" s="372"/>
      <c r="B38" s="376"/>
      <c r="C38" s="376"/>
      <c r="D38" s="376"/>
      <c r="E38" s="377"/>
      <c r="F38" s="376"/>
      <c r="G38" s="376"/>
      <c r="H38" s="376"/>
      <c r="I38" s="374"/>
      <c r="J38" s="537" t="s">
        <v>42</v>
      </c>
      <c r="K38" s="568"/>
      <c r="L38" s="568"/>
      <c r="M38" s="568"/>
      <c r="N38" s="569"/>
      <c r="O38" s="378"/>
      <c r="P38" s="374"/>
      <c r="Q38" s="537">
        <f>W38+AC38</f>
        <v>1570</v>
      </c>
      <c r="R38" s="568"/>
      <c r="S38" s="568"/>
      <c r="T38" s="568"/>
      <c r="U38" s="568"/>
      <c r="V38" s="569"/>
      <c r="W38" s="537">
        <f>W37+AA37</f>
        <v>625</v>
      </c>
      <c r="X38" s="568"/>
      <c r="Y38" s="568"/>
      <c r="Z38" s="568"/>
      <c r="AA38" s="568"/>
      <c r="AB38" s="569"/>
      <c r="AC38" s="537">
        <f>AC37+AG37</f>
        <v>945</v>
      </c>
      <c r="AD38" s="528"/>
      <c r="AE38" s="528"/>
      <c r="AF38" s="528"/>
      <c r="AG38" s="528"/>
      <c r="AH38" s="529"/>
      <c r="AI38" s="375"/>
    </row>
    <row r="39" spans="1:35" s="7" customFormat="1" ht="12.75" customHeight="1" thickBot="1">
      <c r="A39" s="229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90"/>
      <c r="R39" s="90"/>
      <c r="S39" s="90"/>
      <c r="T39" s="90"/>
      <c r="U39" s="90"/>
      <c r="V39" s="126"/>
      <c r="W39" s="30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124"/>
    </row>
    <row r="40" spans="1:35" ht="12.75" customHeight="1">
      <c r="A40" s="532" t="s">
        <v>25</v>
      </c>
      <c r="B40" s="533"/>
      <c r="C40" s="534" t="s">
        <v>26</v>
      </c>
      <c r="D40" s="535"/>
      <c r="E40" s="535"/>
      <c r="F40" s="535"/>
      <c r="G40" s="535"/>
      <c r="H40" s="535"/>
      <c r="I40" s="535"/>
      <c r="J40" s="535"/>
      <c r="K40" s="535"/>
      <c r="L40" s="535"/>
      <c r="M40" s="535"/>
      <c r="N40" s="535"/>
      <c r="O40" s="535"/>
      <c r="P40" s="535"/>
      <c r="Q40" s="535"/>
      <c r="R40" s="535"/>
      <c r="S40" s="535"/>
      <c r="T40" s="535"/>
      <c r="U40" s="535"/>
      <c r="V40" s="644"/>
      <c r="W40" s="43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</row>
    <row r="41" spans="1:35" ht="12.75">
      <c r="A41" s="530" t="s">
        <v>47</v>
      </c>
      <c r="B41" s="531"/>
      <c r="C41" s="531" t="s">
        <v>8</v>
      </c>
      <c r="D41" s="531"/>
      <c r="E41" s="531"/>
      <c r="F41" s="531"/>
      <c r="G41" s="531"/>
      <c r="H41" s="531"/>
      <c r="I41" s="531"/>
      <c r="J41" s="531"/>
      <c r="K41" s="531"/>
      <c r="L41" s="531"/>
      <c r="M41" s="531"/>
      <c r="N41" s="531"/>
      <c r="O41" s="531"/>
      <c r="P41" s="531"/>
      <c r="Q41" s="531"/>
      <c r="R41" s="86" t="s">
        <v>28</v>
      </c>
      <c r="S41" s="36"/>
      <c r="T41" s="36"/>
      <c r="U41" s="36"/>
      <c r="V41" s="37"/>
      <c r="W41" s="43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</row>
    <row r="42" spans="1:35" ht="12.75">
      <c r="A42" s="587" t="s">
        <v>39</v>
      </c>
      <c r="B42" s="586"/>
      <c r="C42" s="531" t="s">
        <v>9</v>
      </c>
      <c r="D42" s="531"/>
      <c r="E42" s="531"/>
      <c r="F42" s="531"/>
      <c r="G42" s="531"/>
      <c r="H42" s="531"/>
      <c r="I42" s="531"/>
      <c r="J42" s="531"/>
      <c r="K42" s="531"/>
      <c r="L42" s="531"/>
      <c r="M42" s="531"/>
      <c r="N42" s="531"/>
      <c r="O42" s="531"/>
      <c r="P42" s="531"/>
      <c r="Q42" s="531"/>
      <c r="R42" s="38" t="s">
        <v>16</v>
      </c>
      <c r="S42" s="36"/>
      <c r="T42" s="36"/>
      <c r="U42" s="37"/>
      <c r="V42" s="89"/>
      <c r="W42" s="43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13.5" thickBot="1">
      <c r="A43" s="587"/>
      <c r="B43" s="586"/>
      <c r="C43" s="586" t="s">
        <v>12</v>
      </c>
      <c r="D43" s="586"/>
      <c r="E43" s="586"/>
      <c r="F43" s="586"/>
      <c r="G43" s="586"/>
      <c r="H43" s="586"/>
      <c r="I43" s="586"/>
      <c r="J43" s="586"/>
      <c r="K43" s="586"/>
      <c r="L43" s="586"/>
      <c r="M43" s="586"/>
      <c r="N43" s="586"/>
      <c r="O43" s="586"/>
      <c r="P43" s="586"/>
      <c r="Q43" s="586"/>
      <c r="R43" s="87" t="s">
        <v>46</v>
      </c>
      <c r="S43" s="39"/>
      <c r="T43" s="39"/>
      <c r="U43" s="40"/>
      <c r="V43" s="88"/>
      <c r="W43" s="43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ht="13.5" thickBot="1">
      <c r="A44" s="520"/>
      <c r="B44" s="641"/>
      <c r="C44" s="522" t="s">
        <v>43</v>
      </c>
      <c r="D44" s="642"/>
      <c r="E44" s="642"/>
      <c r="F44" s="642"/>
      <c r="G44" s="642"/>
      <c r="H44" s="642"/>
      <c r="I44" s="642"/>
      <c r="J44" s="642"/>
      <c r="K44" s="642"/>
      <c r="L44" s="642"/>
      <c r="M44" s="642"/>
      <c r="N44" s="642"/>
      <c r="O44" s="642"/>
      <c r="P44" s="642"/>
      <c r="Q44" s="643"/>
      <c r="R44" s="104"/>
      <c r="S44" s="102"/>
      <c r="T44" s="102"/>
      <c r="U44" s="102"/>
      <c r="V44" s="101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ht="12.75">
      <c r="V45" s="6"/>
    </row>
  </sheetData>
  <sheetProtection/>
  <mergeCells count="86">
    <mergeCell ref="M16:M17"/>
    <mergeCell ref="N16:N17"/>
    <mergeCell ref="O16:O17"/>
    <mergeCell ref="P16:P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1:AH1"/>
    <mergeCell ref="A2:AH2"/>
    <mergeCell ref="A3:A6"/>
    <mergeCell ref="B3:B6"/>
    <mergeCell ref="C3:L3"/>
    <mergeCell ref="M3:N4"/>
    <mergeCell ref="O3:O6"/>
    <mergeCell ref="P3:P6"/>
    <mergeCell ref="W5:AB5"/>
    <mergeCell ref="AC5:AH5"/>
    <mergeCell ref="AI3:AI6"/>
    <mergeCell ref="C4:H4"/>
    <mergeCell ref="I4:L4"/>
    <mergeCell ref="C5:E5"/>
    <mergeCell ref="F5:H5"/>
    <mergeCell ref="I5:I6"/>
    <mergeCell ref="J5:J6"/>
    <mergeCell ref="K5:K6"/>
    <mergeCell ref="L5:L6"/>
    <mergeCell ref="M5:N5"/>
    <mergeCell ref="A36:B36"/>
    <mergeCell ref="Q3:V5"/>
    <mergeCell ref="W3:AB4"/>
    <mergeCell ref="AC3:AH4"/>
    <mergeCell ref="A13:A14"/>
    <mergeCell ref="B13:B14"/>
    <mergeCell ref="C13:C14"/>
    <mergeCell ref="D13:D14"/>
    <mergeCell ref="E13:E14"/>
    <mergeCell ref="F13:F14"/>
    <mergeCell ref="C37:E37"/>
    <mergeCell ref="F37:H37"/>
    <mergeCell ref="J37:L37"/>
    <mergeCell ref="M37:N37"/>
    <mergeCell ref="Q37:T37"/>
    <mergeCell ref="U37:V37"/>
    <mergeCell ref="W37:Z37"/>
    <mergeCell ref="AA37:AB37"/>
    <mergeCell ref="AC37:AF37"/>
    <mergeCell ref="AG37:AH37"/>
    <mergeCell ref="J38:N38"/>
    <mergeCell ref="Q38:V38"/>
    <mergeCell ref="W38:AB38"/>
    <mergeCell ref="AC38:AH38"/>
    <mergeCell ref="A43:B43"/>
    <mergeCell ref="C43:Q43"/>
    <mergeCell ref="A44:B44"/>
    <mergeCell ref="C44:Q44"/>
    <mergeCell ref="A40:B40"/>
    <mergeCell ref="C40:V40"/>
    <mergeCell ref="A41:B41"/>
    <mergeCell ref="C41:Q41"/>
    <mergeCell ref="A42:B42"/>
    <mergeCell ref="C42:Q42"/>
    <mergeCell ref="G13:G14"/>
    <mergeCell ref="H13:H14"/>
    <mergeCell ref="I13:I14"/>
    <mergeCell ref="J13:J14"/>
    <mergeCell ref="V13:V14"/>
    <mergeCell ref="U13:U14"/>
    <mergeCell ref="T13:T14"/>
    <mergeCell ref="S13:S14"/>
    <mergeCell ref="R13:R14"/>
    <mergeCell ref="Q13:Q14"/>
    <mergeCell ref="P13:P14"/>
    <mergeCell ref="O13:O14"/>
    <mergeCell ref="K13:K14"/>
    <mergeCell ref="L13:L14"/>
    <mergeCell ref="M13:M14"/>
    <mergeCell ref="N13:N14"/>
  </mergeCells>
  <printOptions/>
  <pageMargins left="0" right="0" top="0.5905511811023623" bottom="0" header="0" footer="0"/>
  <pageSetup fitToHeight="0" fitToWidth="1" horizontalDpi="300" verticalDpi="3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I51"/>
  <sheetViews>
    <sheetView zoomScale="90" zoomScaleNormal="90" zoomScalePageLayoutView="0" workbookViewId="0" topLeftCell="A1">
      <selection activeCell="AI3" sqref="AI3:AI38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87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1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662" t="s">
        <v>40</v>
      </c>
      <c r="B1" s="662"/>
    </row>
    <row r="2" spans="1:35" ht="36.75" customHeight="1" thickBot="1">
      <c r="A2" s="668" t="s">
        <v>32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W2" s="668"/>
      <c r="X2" s="668"/>
      <c r="Y2" s="668"/>
      <c r="Z2" s="668"/>
      <c r="AA2" s="668"/>
      <c r="AB2" s="668"/>
      <c r="AC2" s="668"/>
      <c r="AD2" s="668"/>
      <c r="AE2" s="668"/>
      <c r="AF2" s="668"/>
      <c r="AG2" s="668"/>
      <c r="AH2" s="668"/>
      <c r="AI2" s="58"/>
    </row>
    <row r="3" spans="1:35" ht="43.5" customHeight="1" thickBot="1">
      <c r="A3" s="688" t="s">
        <v>37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689"/>
      <c r="Q3" s="689"/>
      <c r="R3" s="689"/>
      <c r="S3" s="689"/>
      <c r="T3" s="689"/>
      <c r="U3" s="689"/>
      <c r="V3" s="689"/>
      <c r="W3" s="689"/>
      <c r="X3" s="689"/>
      <c r="Y3" s="689"/>
      <c r="Z3" s="689"/>
      <c r="AA3" s="689"/>
      <c r="AB3" s="689"/>
      <c r="AC3" s="689"/>
      <c r="AD3" s="689"/>
      <c r="AE3" s="689"/>
      <c r="AF3" s="689"/>
      <c r="AG3" s="689"/>
      <c r="AH3" s="689"/>
      <c r="AI3" s="117"/>
    </row>
    <row r="4" spans="1:35" ht="14.25" customHeight="1" thickBot="1">
      <c r="A4" s="710" t="s">
        <v>23</v>
      </c>
      <c r="B4" s="705" t="s">
        <v>24</v>
      </c>
      <c r="C4" s="670" t="s">
        <v>7</v>
      </c>
      <c r="D4" s="671"/>
      <c r="E4" s="671"/>
      <c r="F4" s="671"/>
      <c r="G4" s="671"/>
      <c r="H4" s="671"/>
      <c r="I4" s="671"/>
      <c r="J4" s="671"/>
      <c r="K4" s="671"/>
      <c r="L4" s="672"/>
      <c r="M4" s="697" t="s">
        <v>10</v>
      </c>
      <c r="N4" s="698"/>
      <c r="O4" s="723" t="s">
        <v>49</v>
      </c>
      <c r="P4" s="701" t="s">
        <v>48</v>
      </c>
      <c r="Q4" s="670" t="s">
        <v>1</v>
      </c>
      <c r="R4" s="671"/>
      <c r="S4" s="671"/>
      <c r="T4" s="671"/>
      <c r="U4" s="671"/>
      <c r="V4" s="690"/>
      <c r="W4" s="670" t="s">
        <v>0</v>
      </c>
      <c r="X4" s="671"/>
      <c r="Y4" s="671"/>
      <c r="Z4" s="671"/>
      <c r="AA4" s="671"/>
      <c r="AB4" s="690"/>
      <c r="AC4" s="670" t="s">
        <v>31</v>
      </c>
      <c r="AD4" s="671"/>
      <c r="AE4" s="671"/>
      <c r="AF4" s="671"/>
      <c r="AG4" s="671"/>
      <c r="AH4" s="690"/>
      <c r="AI4" s="719" t="s">
        <v>30</v>
      </c>
    </row>
    <row r="5" spans="1:35" ht="12.75" customHeight="1" thickBot="1">
      <c r="A5" s="711"/>
      <c r="B5" s="706"/>
      <c r="C5" s="666" t="s">
        <v>35</v>
      </c>
      <c r="D5" s="667"/>
      <c r="E5" s="667"/>
      <c r="F5" s="667"/>
      <c r="G5" s="667"/>
      <c r="H5" s="713"/>
      <c r="I5" s="666" t="s">
        <v>34</v>
      </c>
      <c r="J5" s="667"/>
      <c r="K5" s="667"/>
      <c r="L5" s="669"/>
      <c r="M5" s="699"/>
      <c r="N5" s="700"/>
      <c r="O5" s="724"/>
      <c r="P5" s="702"/>
      <c r="Q5" s="691"/>
      <c r="R5" s="692"/>
      <c r="S5" s="692"/>
      <c r="T5" s="692"/>
      <c r="U5" s="692"/>
      <c r="V5" s="693"/>
      <c r="W5" s="694"/>
      <c r="X5" s="695"/>
      <c r="Y5" s="695"/>
      <c r="Z5" s="695"/>
      <c r="AA5" s="695"/>
      <c r="AB5" s="696"/>
      <c r="AC5" s="694"/>
      <c r="AD5" s="695"/>
      <c r="AE5" s="695"/>
      <c r="AF5" s="695"/>
      <c r="AG5" s="695"/>
      <c r="AH5" s="696"/>
      <c r="AI5" s="720"/>
    </row>
    <row r="6" spans="1:35" ht="12.75" customHeight="1" thickBot="1">
      <c r="A6" s="711"/>
      <c r="B6" s="706"/>
      <c r="C6" s="666" t="s">
        <v>4</v>
      </c>
      <c r="D6" s="667"/>
      <c r="E6" s="669"/>
      <c r="F6" s="666" t="s">
        <v>5</v>
      </c>
      <c r="G6" s="667"/>
      <c r="H6" s="713"/>
      <c r="I6" s="673" t="s">
        <v>36</v>
      </c>
      <c r="J6" s="673" t="s">
        <v>14</v>
      </c>
      <c r="K6" s="673" t="s">
        <v>15</v>
      </c>
      <c r="L6" s="673" t="s">
        <v>41</v>
      </c>
      <c r="M6" s="663" t="s">
        <v>13</v>
      </c>
      <c r="N6" s="664"/>
      <c r="O6" s="724"/>
      <c r="P6" s="702"/>
      <c r="Q6" s="694"/>
      <c r="R6" s="695"/>
      <c r="S6" s="695"/>
      <c r="T6" s="695"/>
      <c r="U6" s="695"/>
      <c r="V6" s="696"/>
      <c r="W6" s="663" t="s">
        <v>29</v>
      </c>
      <c r="X6" s="664"/>
      <c r="Y6" s="664"/>
      <c r="Z6" s="664"/>
      <c r="AA6" s="664"/>
      <c r="AB6" s="665"/>
      <c r="AC6" s="663" t="s">
        <v>29</v>
      </c>
      <c r="AD6" s="664"/>
      <c r="AE6" s="664"/>
      <c r="AF6" s="664"/>
      <c r="AG6" s="664"/>
      <c r="AH6" s="665"/>
      <c r="AI6" s="721"/>
    </row>
    <row r="7" spans="1:35" ht="24.75" thickBot="1">
      <c r="A7" s="712"/>
      <c r="B7" s="707"/>
      <c r="C7" s="34" t="s">
        <v>36</v>
      </c>
      <c r="D7" s="33" t="s">
        <v>14</v>
      </c>
      <c r="E7" s="33" t="s">
        <v>15</v>
      </c>
      <c r="F7" s="61" t="s">
        <v>36</v>
      </c>
      <c r="G7" s="35" t="s">
        <v>14</v>
      </c>
      <c r="H7" s="33" t="s">
        <v>15</v>
      </c>
      <c r="I7" s="704"/>
      <c r="J7" s="704"/>
      <c r="K7" s="704"/>
      <c r="L7" s="674"/>
      <c r="M7" s="34" t="s">
        <v>4</v>
      </c>
      <c r="N7" s="62" t="s">
        <v>5</v>
      </c>
      <c r="O7" s="725"/>
      <c r="P7" s="703"/>
      <c r="Q7" s="61" t="s">
        <v>2</v>
      </c>
      <c r="R7" s="63" t="s">
        <v>3</v>
      </c>
      <c r="S7" s="63" t="s">
        <v>11</v>
      </c>
      <c r="T7" s="63" t="s">
        <v>14</v>
      </c>
      <c r="U7" s="63" t="s">
        <v>27</v>
      </c>
      <c r="V7" s="64" t="s">
        <v>15</v>
      </c>
      <c r="W7" s="34" t="s">
        <v>2</v>
      </c>
      <c r="X7" s="35" t="s">
        <v>3</v>
      </c>
      <c r="Y7" s="35" t="s">
        <v>11</v>
      </c>
      <c r="Z7" s="35" t="s">
        <v>14</v>
      </c>
      <c r="AA7" s="35" t="s">
        <v>27</v>
      </c>
      <c r="AB7" s="33" t="s">
        <v>15</v>
      </c>
      <c r="AC7" s="34" t="s">
        <v>2</v>
      </c>
      <c r="AD7" s="35" t="s">
        <v>3</v>
      </c>
      <c r="AE7" s="35" t="s">
        <v>11</v>
      </c>
      <c r="AF7" s="35" t="s">
        <v>14</v>
      </c>
      <c r="AG7" s="35" t="s">
        <v>27</v>
      </c>
      <c r="AH7" s="33" t="s">
        <v>15</v>
      </c>
      <c r="AI7" s="722"/>
    </row>
    <row r="8" spans="1:35" ht="12.75">
      <c r="A8" s="11">
        <v>1</v>
      </c>
      <c r="B8" s="10"/>
      <c r="C8" s="12"/>
      <c r="D8" s="13"/>
      <c r="E8" s="15"/>
      <c r="F8" s="12"/>
      <c r="G8" s="23"/>
      <c r="H8" s="14"/>
      <c r="I8" s="65">
        <f aca="true" t="shared" si="0" ref="I8:I37">C8+F8</f>
        <v>0</v>
      </c>
      <c r="J8" s="70">
        <f aca="true" t="shared" si="1" ref="J8:J37">D8+G8</f>
        <v>0</v>
      </c>
      <c r="K8" s="66">
        <f aca="true" t="shared" si="2" ref="K8:K37">E8+H8</f>
        <v>0</v>
      </c>
      <c r="L8" s="11">
        <f aca="true" t="shared" si="3" ref="L8:L37">SUM(I8:K8)</f>
        <v>0</v>
      </c>
      <c r="M8" s="45"/>
      <c r="N8" s="42"/>
      <c r="O8" s="109">
        <f aca="true" t="shared" si="4" ref="O8:O37">SUM(Q8:T8)</f>
        <v>0</v>
      </c>
      <c r="P8" s="59">
        <f aca="true" t="shared" si="5" ref="P8:P37">SUM(Q8:V8)</f>
        <v>0</v>
      </c>
      <c r="Q8" s="67">
        <f aca="true" t="shared" si="6" ref="Q8:Q37">W8+AC8</f>
        <v>0</v>
      </c>
      <c r="R8" s="68">
        <f aca="true" t="shared" si="7" ref="R8:R37">X8+AD8</f>
        <v>0</v>
      </c>
      <c r="S8" s="68">
        <f aca="true" t="shared" si="8" ref="S8:S37">Y8+AE8</f>
        <v>0</v>
      </c>
      <c r="T8" s="68">
        <f aca="true" t="shared" si="9" ref="T8:T37">Z8+AF8</f>
        <v>0</v>
      </c>
      <c r="U8" s="68">
        <f aca="true" t="shared" si="10" ref="U8:U37">AA8+AG8</f>
        <v>0</v>
      </c>
      <c r="V8" s="69">
        <f aca="true" t="shared" si="11" ref="V8:V37">AB8+AH8</f>
        <v>0</v>
      </c>
      <c r="W8" s="12"/>
      <c r="X8" s="13"/>
      <c r="Y8" s="13"/>
      <c r="Z8" s="13"/>
      <c r="AA8" s="13"/>
      <c r="AB8" s="14"/>
      <c r="AC8" s="12"/>
      <c r="AD8" s="15"/>
      <c r="AE8" s="15"/>
      <c r="AF8" s="15"/>
      <c r="AG8" s="13"/>
      <c r="AH8" s="14"/>
      <c r="AI8" s="118"/>
    </row>
    <row r="9" spans="1:35" ht="12.75">
      <c r="A9" s="71">
        <v>2</v>
      </c>
      <c r="B9" s="8"/>
      <c r="C9" s="47"/>
      <c r="D9" s="49"/>
      <c r="E9" s="50"/>
      <c r="F9" s="47"/>
      <c r="G9" s="16"/>
      <c r="H9" s="46"/>
      <c r="I9" s="72">
        <f t="shared" si="0"/>
        <v>0</v>
      </c>
      <c r="J9" s="76">
        <f t="shared" si="1"/>
        <v>0</v>
      </c>
      <c r="K9" s="92">
        <f t="shared" si="2"/>
        <v>0</v>
      </c>
      <c r="L9" s="71">
        <f t="shared" si="3"/>
        <v>0</v>
      </c>
      <c r="M9" s="52"/>
      <c r="N9" s="48"/>
      <c r="O9" s="110">
        <f t="shared" si="4"/>
        <v>0</v>
      </c>
      <c r="P9" s="60">
        <f t="shared" si="5"/>
        <v>0</v>
      </c>
      <c r="Q9" s="73">
        <f t="shared" si="6"/>
        <v>0</v>
      </c>
      <c r="R9" s="74">
        <f t="shared" si="7"/>
        <v>0</v>
      </c>
      <c r="S9" s="74">
        <f t="shared" si="8"/>
        <v>0</v>
      </c>
      <c r="T9" s="74">
        <f t="shared" si="9"/>
        <v>0</v>
      </c>
      <c r="U9" s="74">
        <f t="shared" si="10"/>
        <v>0</v>
      </c>
      <c r="V9" s="75">
        <f t="shared" si="11"/>
        <v>0</v>
      </c>
      <c r="W9" s="47"/>
      <c r="X9" s="49"/>
      <c r="Y9" s="49"/>
      <c r="Z9" s="49"/>
      <c r="AA9" s="49"/>
      <c r="AB9" s="46"/>
      <c r="AC9" s="47"/>
      <c r="AD9" s="49"/>
      <c r="AE9" s="50"/>
      <c r="AF9" s="50"/>
      <c r="AG9" s="49"/>
      <c r="AH9" s="46"/>
      <c r="AI9" s="119"/>
    </row>
    <row r="10" spans="1:35" ht="12.75">
      <c r="A10" s="71">
        <v>3</v>
      </c>
      <c r="B10" s="8"/>
      <c r="C10" s="47"/>
      <c r="D10" s="49"/>
      <c r="E10" s="50"/>
      <c r="F10" s="47"/>
      <c r="G10" s="16"/>
      <c r="H10" s="46"/>
      <c r="I10" s="72">
        <f t="shared" si="0"/>
        <v>0</v>
      </c>
      <c r="J10" s="76">
        <f t="shared" si="1"/>
        <v>0</v>
      </c>
      <c r="K10" s="92">
        <f t="shared" si="2"/>
        <v>0</v>
      </c>
      <c r="L10" s="71">
        <f t="shared" si="3"/>
        <v>0</v>
      </c>
      <c r="M10" s="54"/>
      <c r="N10" s="108"/>
      <c r="O10" s="110">
        <f t="shared" si="4"/>
        <v>0</v>
      </c>
      <c r="P10" s="60">
        <f t="shared" si="5"/>
        <v>0</v>
      </c>
      <c r="Q10" s="73">
        <f t="shared" si="6"/>
        <v>0</v>
      </c>
      <c r="R10" s="74">
        <f t="shared" si="7"/>
        <v>0</v>
      </c>
      <c r="S10" s="74">
        <f t="shared" si="8"/>
        <v>0</v>
      </c>
      <c r="T10" s="74">
        <f t="shared" si="9"/>
        <v>0</v>
      </c>
      <c r="U10" s="74">
        <f t="shared" si="10"/>
        <v>0</v>
      </c>
      <c r="V10" s="75">
        <f t="shared" si="11"/>
        <v>0</v>
      </c>
      <c r="W10" s="47"/>
      <c r="X10" s="49"/>
      <c r="Y10" s="49"/>
      <c r="Z10" s="49"/>
      <c r="AA10" s="49"/>
      <c r="AB10" s="46"/>
      <c r="AC10" s="47"/>
      <c r="AD10" s="50"/>
      <c r="AE10" s="50"/>
      <c r="AF10" s="50"/>
      <c r="AG10" s="49"/>
      <c r="AH10" s="50"/>
      <c r="AI10" s="112"/>
    </row>
    <row r="11" spans="1:35" ht="12.75">
      <c r="A11" s="71">
        <v>4</v>
      </c>
      <c r="B11" s="8"/>
      <c r="C11" s="47"/>
      <c r="D11" s="49"/>
      <c r="E11" s="50"/>
      <c r="F11" s="47"/>
      <c r="G11" s="16"/>
      <c r="H11" s="46"/>
      <c r="I11" s="72">
        <f t="shared" si="0"/>
        <v>0</v>
      </c>
      <c r="J11" s="76">
        <f t="shared" si="1"/>
        <v>0</v>
      </c>
      <c r="K11" s="92">
        <f t="shared" si="2"/>
        <v>0</v>
      </c>
      <c r="L11" s="71">
        <f t="shared" si="3"/>
        <v>0</v>
      </c>
      <c r="M11" s="54"/>
      <c r="N11" s="48"/>
      <c r="O11" s="110">
        <f t="shared" si="4"/>
        <v>0</v>
      </c>
      <c r="P11" s="60">
        <f t="shared" si="5"/>
        <v>0</v>
      </c>
      <c r="Q11" s="73">
        <f t="shared" si="6"/>
        <v>0</v>
      </c>
      <c r="R11" s="74">
        <f t="shared" si="7"/>
        <v>0</v>
      </c>
      <c r="S11" s="74">
        <f t="shared" si="8"/>
        <v>0</v>
      </c>
      <c r="T11" s="74">
        <f t="shared" si="9"/>
        <v>0</v>
      </c>
      <c r="U11" s="74">
        <f t="shared" si="10"/>
        <v>0</v>
      </c>
      <c r="V11" s="75">
        <f t="shared" si="11"/>
        <v>0</v>
      </c>
      <c r="W11" s="47"/>
      <c r="X11" s="49"/>
      <c r="Y11" s="49"/>
      <c r="Z11" s="49"/>
      <c r="AA11" s="49"/>
      <c r="AB11" s="46"/>
      <c r="AC11" s="47"/>
      <c r="AD11" s="49"/>
      <c r="AE11" s="50"/>
      <c r="AF11" s="50"/>
      <c r="AG11" s="49"/>
      <c r="AH11" s="50"/>
      <c r="AI11" s="112"/>
    </row>
    <row r="12" spans="1:35" ht="12.75">
      <c r="A12" s="71">
        <v>5</v>
      </c>
      <c r="B12" s="8"/>
      <c r="C12" s="47"/>
      <c r="D12" s="49"/>
      <c r="E12" s="50"/>
      <c r="F12" s="47"/>
      <c r="G12" s="16"/>
      <c r="H12" s="46"/>
      <c r="I12" s="72">
        <f t="shared" si="0"/>
        <v>0</v>
      </c>
      <c r="J12" s="76">
        <f t="shared" si="1"/>
        <v>0</v>
      </c>
      <c r="K12" s="92">
        <f t="shared" si="2"/>
        <v>0</v>
      </c>
      <c r="L12" s="71">
        <f t="shared" si="3"/>
        <v>0</v>
      </c>
      <c r="M12" s="54"/>
      <c r="N12" s="48"/>
      <c r="O12" s="110">
        <f t="shared" si="4"/>
        <v>0</v>
      </c>
      <c r="P12" s="60">
        <f t="shared" si="5"/>
        <v>0</v>
      </c>
      <c r="Q12" s="73">
        <f t="shared" si="6"/>
        <v>0</v>
      </c>
      <c r="R12" s="74">
        <f t="shared" si="7"/>
        <v>0</v>
      </c>
      <c r="S12" s="74">
        <f t="shared" si="8"/>
        <v>0</v>
      </c>
      <c r="T12" s="74">
        <f t="shared" si="9"/>
        <v>0</v>
      </c>
      <c r="U12" s="74">
        <f t="shared" si="10"/>
        <v>0</v>
      </c>
      <c r="V12" s="75">
        <f t="shared" si="11"/>
        <v>0</v>
      </c>
      <c r="W12" s="47"/>
      <c r="X12" s="49"/>
      <c r="Y12" s="49"/>
      <c r="Z12" s="49"/>
      <c r="AA12" s="49"/>
      <c r="AB12" s="46"/>
      <c r="AC12" s="47"/>
      <c r="AD12" s="49"/>
      <c r="AE12" s="50"/>
      <c r="AF12" s="50"/>
      <c r="AG12" s="49"/>
      <c r="AH12" s="50"/>
      <c r="AI12" s="112"/>
    </row>
    <row r="13" spans="1:35" ht="12.75">
      <c r="A13" s="71">
        <v>6</v>
      </c>
      <c r="B13" s="8"/>
      <c r="C13" s="47"/>
      <c r="D13" s="49"/>
      <c r="E13" s="50"/>
      <c r="F13" s="47"/>
      <c r="G13" s="16"/>
      <c r="H13" s="46"/>
      <c r="I13" s="72">
        <f t="shared" si="0"/>
        <v>0</v>
      </c>
      <c r="J13" s="76">
        <f t="shared" si="1"/>
        <v>0</v>
      </c>
      <c r="K13" s="92">
        <f t="shared" si="2"/>
        <v>0</v>
      </c>
      <c r="L13" s="71">
        <f t="shared" si="3"/>
        <v>0</v>
      </c>
      <c r="M13" s="54"/>
      <c r="N13" s="48"/>
      <c r="O13" s="110">
        <f t="shared" si="4"/>
        <v>0</v>
      </c>
      <c r="P13" s="60">
        <f t="shared" si="5"/>
        <v>0</v>
      </c>
      <c r="Q13" s="73">
        <f t="shared" si="6"/>
        <v>0</v>
      </c>
      <c r="R13" s="74">
        <f t="shared" si="7"/>
        <v>0</v>
      </c>
      <c r="S13" s="74">
        <f t="shared" si="8"/>
        <v>0</v>
      </c>
      <c r="T13" s="74">
        <f t="shared" si="9"/>
        <v>0</v>
      </c>
      <c r="U13" s="74">
        <f t="shared" si="10"/>
        <v>0</v>
      </c>
      <c r="V13" s="75">
        <f t="shared" si="11"/>
        <v>0</v>
      </c>
      <c r="W13" s="47"/>
      <c r="X13" s="49"/>
      <c r="Y13" s="49"/>
      <c r="Z13" s="49"/>
      <c r="AA13" s="49"/>
      <c r="AB13" s="46"/>
      <c r="AC13" s="47"/>
      <c r="AD13" s="49"/>
      <c r="AE13" s="50"/>
      <c r="AF13" s="50"/>
      <c r="AG13" s="49"/>
      <c r="AH13" s="50"/>
      <c r="AI13" s="112"/>
    </row>
    <row r="14" spans="1:35" ht="12.75">
      <c r="A14" s="71">
        <v>7</v>
      </c>
      <c r="B14" s="8"/>
      <c r="C14" s="17"/>
      <c r="D14" s="49"/>
      <c r="E14" s="50"/>
      <c r="F14" s="47"/>
      <c r="G14" s="16"/>
      <c r="H14" s="50"/>
      <c r="I14" s="72">
        <f t="shared" si="0"/>
        <v>0</v>
      </c>
      <c r="J14" s="76">
        <f t="shared" si="1"/>
        <v>0</v>
      </c>
      <c r="K14" s="92">
        <f t="shared" si="2"/>
        <v>0</v>
      </c>
      <c r="L14" s="71">
        <f t="shared" si="3"/>
        <v>0</v>
      </c>
      <c r="M14" s="52"/>
      <c r="N14" s="48"/>
      <c r="O14" s="110">
        <f t="shared" si="4"/>
        <v>0</v>
      </c>
      <c r="P14" s="60">
        <f t="shared" si="5"/>
        <v>0</v>
      </c>
      <c r="Q14" s="73">
        <f t="shared" si="6"/>
        <v>0</v>
      </c>
      <c r="R14" s="74">
        <f t="shared" si="7"/>
        <v>0</v>
      </c>
      <c r="S14" s="74">
        <f t="shared" si="8"/>
        <v>0</v>
      </c>
      <c r="T14" s="74">
        <f t="shared" si="9"/>
        <v>0</v>
      </c>
      <c r="U14" s="74">
        <f t="shared" si="10"/>
        <v>0</v>
      </c>
      <c r="V14" s="75">
        <f t="shared" si="11"/>
        <v>0</v>
      </c>
      <c r="W14" s="47"/>
      <c r="X14" s="49"/>
      <c r="Y14" s="49"/>
      <c r="Z14" s="49"/>
      <c r="AA14" s="49"/>
      <c r="AB14" s="46"/>
      <c r="AC14" s="47"/>
      <c r="AD14" s="49"/>
      <c r="AE14" s="50"/>
      <c r="AF14" s="50"/>
      <c r="AG14" s="49"/>
      <c r="AH14" s="50"/>
      <c r="AI14" s="112"/>
    </row>
    <row r="15" spans="1:35" ht="12.75">
      <c r="A15" s="71">
        <v>8</v>
      </c>
      <c r="B15" s="8"/>
      <c r="C15" s="17"/>
      <c r="D15" s="49"/>
      <c r="E15" s="50"/>
      <c r="F15" s="47"/>
      <c r="G15" s="16"/>
      <c r="H15" s="50"/>
      <c r="I15" s="72">
        <f t="shared" si="0"/>
        <v>0</v>
      </c>
      <c r="J15" s="76">
        <f t="shared" si="1"/>
        <v>0</v>
      </c>
      <c r="K15" s="92">
        <f t="shared" si="2"/>
        <v>0</v>
      </c>
      <c r="L15" s="71">
        <f t="shared" si="3"/>
        <v>0</v>
      </c>
      <c r="M15" s="52"/>
      <c r="N15" s="48"/>
      <c r="O15" s="110">
        <f t="shared" si="4"/>
        <v>0</v>
      </c>
      <c r="P15" s="60">
        <f t="shared" si="5"/>
        <v>0</v>
      </c>
      <c r="Q15" s="73">
        <f t="shared" si="6"/>
        <v>0</v>
      </c>
      <c r="R15" s="74">
        <f t="shared" si="7"/>
        <v>0</v>
      </c>
      <c r="S15" s="74">
        <f t="shared" si="8"/>
        <v>0</v>
      </c>
      <c r="T15" s="74">
        <f t="shared" si="9"/>
        <v>0</v>
      </c>
      <c r="U15" s="74">
        <f t="shared" si="10"/>
        <v>0</v>
      </c>
      <c r="V15" s="75">
        <f t="shared" si="11"/>
        <v>0</v>
      </c>
      <c r="W15" s="47"/>
      <c r="X15" s="49"/>
      <c r="Y15" s="49"/>
      <c r="Z15" s="49"/>
      <c r="AA15" s="49"/>
      <c r="AB15" s="46"/>
      <c r="AC15" s="47"/>
      <c r="AD15" s="17"/>
      <c r="AE15" s="49"/>
      <c r="AF15" s="49"/>
      <c r="AG15" s="49"/>
      <c r="AH15" s="50"/>
      <c r="AI15" s="112"/>
    </row>
    <row r="16" spans="1:35" ht="12.75">
      <c r="A16" s="71">
        <v>9</v>
      </c>
      <c r="B16" s="8"/>
      <c r="C16" s="17"/>
      <c r="D16" s="49"/>
      <c r="E16" s="50"/>
      <c r="F16" s="47"/>
      <c r="G16" s="16"/>
      <c r="H16" s="50"/>
      <c r="I16" s="72">
        <f t="shared" si="0"/>
        <v>0</v>
      </c>
      <c r="J16" s="76">
        <f t="shared" si="1"/>
        <v>0</v>
      </c>
      <c r="K16" s="92">
        <f t="shared" si="2"/>
        <v>0</v>
      </c>
      <c r="L16" s="71">
        <f t="shared" si="3"/>
        <v>0</v>
      </c>
      <c r="M16" s="52"/>
      <c r="N16" s="48"/>
      <c r="O16" s="110">
        <f t="shared" si="4"/>
        <v>0</v>
      </c>
      <c r="P16" s="60">
        <f t="shared" si="5"/>
        <v>0</v>
      </c>
      <c r="Q16" s="73">
        <f t="shared" si="6"/>
        <v>0</v>
      </c>
      <c r="R16" s="74">
        <f t="shared" si="7"/>
        <v>0</v>
      </c>
      <c r="S16" s="74">
        <f t="shared" si="8"/>
        <v>0</v>
      </c>
      <c r="T16" s="74">
        <f t="shared" si="9"/>
        <v>0</v>
      </c>
      <c r="U16" s="74">
        <f t="shared" si="10"/>
        <v>0</v>
      </c>
      <c r="V16" s="75">
        <f t="shared" si="11"/>
        <v>0</v>
      </c>
      <c r="W16" s="47"/>
      <c r="X16" s="49"/>
      <c r="Y16" s="49"/>
      <c r="Z16" s="49"/>
      <c r="AA16" s="49"/>
      <c r="AB16" s="46"/>
      <c r="AC16" s="47"/>
      <c r="AD16" s="17"/>
      <c r="AE16" s="49"/>
      <c r="AF16" s="49"/>
      <c r="AG16" s="49"/>
      <c r="AH16" s="50"/>
      <c r="AI16" s="112"/>
    </row>
    <row r="17" spans="1:35" ht="12.75">
      <c r="A17" s="71">
        <v>10</v>
      </c>
      <c r="B17" s="8"/>
      <c r="C17" s="17"/>
      <c r="D17" s="49"/>
      <c r="E17" s="50"/>
      <c r="F17" s="47"/>
      <c r="G17" s="16"/>
      <c r="H17" s="50"/>
      <c r="I17" s="72">
        <f t="shared" si="0"/>
        <v>0</v>
      </c>
      <c r="J17" s="76">
        <f t="shared" si="1"/>
        <v>0</v>
      </c>
      <c r="K17" s="92">
        <f t="shared" si="2"/>
        <v>0</v>
      </c>
      <c r="L17" s="71">
        <f t="shared" si="3"/>
        <v>0</v>
      </c>
      <c r="M17" s="52"/>
      <c r="N17" s="48"/>
      <c r="O17" s="110">
        <f t="shared" si="4"/>
        <v>0</v>
      </c>
      <c r="P17" s="60">
        <f t="shared" si="5"/>
        <v>0</v>
      </c>
      <c r="Q17" s="73">
        <f t="shared" si="6"/>
        <v>0</v>
      </c>
      <c r="R17" s="74">
        <f t="shared" si="7"/>
        <v>0</v>
      </c>
      <c r="S17" s="74">
        <f t="shared" si="8"/>
        <v>0</v>
      </c>
      <c r="T17" s="74">
        <f t="shared" si="9"/>
        <v>0</v>
      </c>
      <c r="U17" s="74">
        <f t="shared" si="10"/>
        <v>0</v>
      </c>
      <c r="V17" s="75">
        <f t="shared" si="11"/>
        <v>0</v>
      </c>
      <c r="W17" s="47"/>
      <c r="X17" s="49"/>
      <c r="Y17" s="49"/>
      <c r="Z17" s="49"/>
      <c r="AA17" s="49"/>
      <c r="AB17" s="46"/>
      <c r="AC17" s="47"/>
      <c r="AD17" s="17"/>
      <c r="AE17" s="49"/>
      <c r="AF17" s="49"/>
      <c r="AG17" s="49"/>
      <c r="AH17" s="50"/>
      <c r="AI17" s="112"/>
    </row>
    <row r="18" spans="1:35" ht="12.75">
      <c r="A18" s="71">
        <v>11</v>
      </c>
      <c r="B18" s="8"/>
      <c r="C18" s="17"/>
      <c r="D18" s="49"/>
      <c r="E18" s="50"/>
      <c r="F18" s="47"/>
      <c r="G18" s="16"/>
      <c r="H18" s="50"/>
      <c r="I18" s="72">
        <f t="shared" si="0"/>
        <v>0</v>
      </c>
      <c r="J18" s="76">
        <f t="shared" si="1"/>
        <v>0</v>
      </c>
      <c r="K18" s="92">
        <f t="shared" si="2"/>
        <v>0</v>
      </c>
      <c r="L18" s="71">
        <f t="shared" si="3"/>
        <v>0</v>
      </c>
      <c r="M18" s="52"/>
      <c r="N18" s="48"/>
      <c r="O18" s="110">
        <f t="shared" si="4"/>
        <v>0</v>
      </c>
      <c r="P18" s="60">
        <f t="shared" si="5"/>
        <v>0</v>
      </c>
      <c r="Q18" s="73">
        <f t="shared" si="6"/>
        <v>0</v>
      </c>
      <c r="R18" s="74">
        <f t="shared" si="7"/>
        <v>0</v>
      </c>
      <c r="S18" s="74">
        <f t="shared" si="8"/>
        <v>0</v>
      </c>
      <c r="T18" s="74">
        <f t="shared" si="9"/>
        <v>0</v>
      </c>
      <c r="U18" s="74">
        <f t="shared" si="10"/>
        <v>0</v>
      </c>
      <c r="V18" s="75">
        <f t="shared" si="11"/>
        <v>0</v>
      </c>
      <c r="W18" s="47"/>
      <c r="X18" s="49"/>
      <c r="Y18" s="49"/>
      <c r="Z18" s="49"/>
      <c r="AA18" s="49"/>
      <c r="AB18" s="46"/>
      <c r="AC18" s="47"/>
      <c r="AD18" s="17"/>
      <c r="AE18" s="49"/>
      <c r="AF18" s="49"/>
      <c r="AG18" s="49"/>
      <c r="AH18" s="50"/>
      <c r="AI18" s="112"/>
    </row>
    <row r="19" spans="1:35" ht="12.75">
      <c r="A19" s="71">
        <v>12</v>
      </c>
      <c r="B19" s="8"/>
      <c r="C19" s="17"/>
      <c r="D19" s="49"/>
      <c r="E19" s="50"/>
      <c r="F19" s="47"/>
      <c r="G19" s="16"/>
      <c r="H19" s="50"/>
      <c r="I19" s="72">
        <f t="shared" si="0"/>
        <v>0</v>
      </c>
      <c r="J19" s="76">
        <f t="shared" si="1"/>
        <v>0</v>
      </c>
      <c r="K19" s="92">
        <f t="shared" si="2"/>
        <v>0</v>
      </c>
      <c r="L19" s="71">
        <f t="shared" si="3"/>
        <v>0</v>
      </c>
      <c r="M19" s="52"/>
      <c r="N19" s="48"/>
      <c r="O19" s="110">
        <f t="shared" si="4"/>
        <v>0</v>
      </c>
      <c r="P19" s="60">
        <f t="shared" si="5"/>
        <v>0</v>
      </c>
      <c r="Q19" s="73">
        <f t="shared" si="6"/>
        <v>0</v>
      </c>
      <c r="R19" s="74">
        <f t="shared" si="7"/>
        <v>0</v>
      </c>
      <c r="S19" s="74">
        <f t="shared" si="8"/>
        <v>0</v>
      </c>
      <c r="T19" s="74">
        <f t="shared" si="9"/>
        <v>0</v>
      </c>
      <c r="U19" s="74">
        <f t="shared" si="10"/>
        <v>0</v>
      </c>
      <c r="V19" s="75">
        <f t="shared" si="11"/>
        <v>0</v>
      </c>
      <c r="W19" s="47"/>
      <c r="X19" s="49"/>
      <c r="Y19" s="49"/>
      <c r="Z19" s="49"/>
      <c r="AA19" s="49"/>
      <c r="AB19" s="46"/>
      <c r="AC19" s="47"/>
      <c r="AD19" s="17"/>
      <c r="AE19" s="49"/>
      <c r="AF19" s="49"/>
      <c r="AG19" s="49"/>
      <c r="AH19" s="50"/>
      <c r="AI19" s="112"/>
    </row>
    <row r="20" spans="1:35" ht="12.75">
      <c r="A20" s="71">
        <v>13</v>
      </c>
      <c r="B20" s="8"/>
      <c r="C20" s="17"/>
      <c r="D20" s="49"/>
      <c r="E20" s="50"/>
      <c r="F20" s="47"/>
      <c r="G20" s="16"/>
      <c r="H20" s="50"/>
      <c r="I20" s="72">
        <f t="shared" si="0"/>
        <v>0</v>
      </c>
      <c r="J20" s="76">
        <f t="shared" si="1"/>
        <v>0</v>
      </c>
      <c r="K20" s="92">
        <f t="shared" si="2"/>
        <v>0</v>
      </c>
      <c r="L20" s="71">
        <f t="shared" si="3"/>
        <v>0</v>
      </c>
      <c r="M20" s="52"/>
      <c r="N20" s="48"/>
      <c r="O20" s="110">
        <f t="shared" si="4"/>
        <v>0</v>
      </c>
      <c r="P20" s="60">
        <f t="shared" si="5"/>
        <v>0</v>
      </c>
      <c r="Q20" s="73">
        <f t="shared" si="6"/>
        <v>0</v>
      </c>
      <c r="R20" s="74">
        <f t="shared" si="7"/>
        <v>0</v>
      </c>
      <c r="S20" s="74">
        <f t="shared" si="8"/>
        <v>0</v>
      </c>
      <c r="T20" s="74">
        <f t="shared" si="9"/>
        <v>0</v>
      </c>
      <c r="U20" s="74">
        <f t="shared" si="10"/>
        <v>0</v>
      </c>
      <c r="V20" s="75">
        <f t="shared" si="11"/>
        <v>0</v>
      </c>
      <c r="W20" s="47"/>
      <c r="X20" s="49"/>
      <c r="Y20" s="49"/>
      <c r="Z20" s="49"/>
      <c r="AA20" s="49"/>
      <c r="AB20" s="46"/>
      <c r="AC20" s="47"/>
      <c r="AD20" s="17"/>
      <c r="AE20" s="17"/>
      <c r="AF20" s="17"/>
      <c r="AG20" s="49"/>
      <c r="AH20" s="50"/>
      <c r="AI20" s="112"/>
    </row>
    <row r="21" spans="1:35" ht="12.75">
      <c r="A21" s="71">
        <v>14</v>
      </c>
      <c r="B21" s="51"/>
      <c r="C21" s="17"/>
      <c r="D21" s="49"/>
      <c r="E21" s="50"/>
      <c r="F21" s="47"/>
      <c r="G21" s="49"/>
      <c r="H21" s="50"/>
      <c r="I21" s="72">
        <f t="shared" si="0"/>
        <v>0</v>
      </c>
      <c r="J21" s="76">
        <f t="shared" si="1"/>
        <v>0</v>
      </c>
      <c r="K21" s="92">
        <f t="shared" si="2"/>
        <v>0</v>
      </c>
      <c r="L21" s="71">
        <f t="shared" si="3"/>
        <v>0</v>
      </c>
      <c r="M21" s="52"/>
      <c r="N21" s="48"/>
      <c r="O21" s="110">
        <f t="shared" si="4"/>
        <v>0</v>
      </c>
      <c r="P21" s="60">
        <f t="shared" si="5"/>
        <v>0</v>
      </c>
      <c r="Q21" s="73">
        <f t="shared" si="6"/>
        <v>0</v>
      </c>
      <c r="R21" s="74">
        <f t="shared" si="7"/>
        <v>0</v>
      </c>
      <c r="S21" s="74">
        <f t="shared" si="8"/>
        <v>0</v>
      </c>
      <c r="T21" s="74">
        <f t="shared" si="9"/>
        <v>0</v>
      </c>
      <c r="U21" s="74">
        <f t="shared" si="10"/>
        <v>0</v>
      </c>
      <c r="V21" s="75">
        <f t="shared" si="11"/>
        <v>0</v>
      </c>
      <c r="W21" s="47"/>
      <c r="X21" s="17"/>
      <c r="Y21" s="17"/>
      <c r="Z21" s="17"/>
      <c r="AA21" s="49"/>
      <c r="AB21" s="46"/>
      <c r="AC21" s="47"/>
      <c r="AD21" s="17"/>
      <c r="AE21" s="17"/>
      <c r="AF21" s="17"/>
      <c r="AG21" s="49"/>
      <c r="AH21" s="50"/>
      <c r="AI21" s="112"/>
    </row>
    <row r="22" spans="1:35" ht="12.75">
      <c r="A22" s="71">
        <v>15</v>
      </c>
      <c r="B22" s="8"/>
      <c r="C22" s="17"/>
      <c r="D22" s="49"/>
      <c r="E22" s="50"/>
      <c r="F22" s="47"/>
      <c r="G22" s="49"/>
      <c r="H22" s="50"/>
      <c r="I22" s="72">
        <f t="shared" si="0"/>
        <v>0</v>
      </c>
      <c r="J22" s="76">
        <f t="shared" si="1"/>
        <v>0</v>
      </c>
      <c r="K22" s="92">
        <f t="shared" si="2"/>
        <v>0</v>
      </c>
      <c r="L22" s="71">
        <f t="shared" si="3"/>
        <v>0</v>
      </c>
      <c r="M22" s="52"/>
      <c r="N22" s="48"/>
      <c r="O22" s="110">
        <f t="shared" si="4"/>
        <v>0</v>
      </c>
      <c r="P22" s="60">
        <f t="shared" si="5"/>
        <v>0</v>
      </c>
      <c r="Q22" s="73">
        <f t="shared" si="6"/>
        <v>0</v>
      </c>
      <c r="R22" s="74">
        <f t="shared" si="7"/>
        <v>0</v>
      </c>
      <c r="S22" s="74">
        <f t="shared" si="8"/>
        <v>0</v>
      </c>
      <c r="T22" s="74">
        <f t="shared" si="9"/>
        <v>0</v>
      </c>
      <c r="U22" s="74">
        <f t="shared" si="10"/>
        <v>0</v>
      </c>
      <c r="V22" s="75">
        <f t="shared" si="11"/>
        <v>0</v>
      </c>
      <c r="W22" s="47"/>
      <c r="X22" s="17"/>
      <c r="Y22" s="17"/>
      <c r="Z22" s="17"/>
      <c r="AA22" s="49"/>
      <c r="AB22" s="46"/>
      <c r="AC22" s="47"/>
      <c r="AD22" s="17"/>
      <c r="AE22" s="17"/>
      <c r="AF22" s="17"/>
      <c r="AG22" s="49"/>
      <c r="AH22" s="50"/>
      <c r="AI22" s="112"/>
    </row>
    <row r="23" spans="1:35" ht="12.75">
      <c r="A23" s="71">
        <v>16</v>
      </c>
      <c r="B23" s="8"/>
      <c r="C23" s="47"/>
      <c r="D23" s="49"/>
      <c r="E23" s="50"/>
      <c r="F23" s="47"/>
      <c r="G23" s="16"/>
      <c r="H23" s="46"/>
      <c r="I23" s="72">
        <f t="shared" si="0"/>
        <v>0</v>
      </c>
      <c r="J23" s="76">
        <f t="shared" si="1"/>
        <v>0</v>
      </c>
      <c r="K23" s="92">
        <f t="shared" si="2"/>
        <v>0</v>
      </c>
      <c r="L23" s="71">
        <f t="shared" si="3"/>
        <v>0</v>
      </c>
      <c r="M23" s="85"/>
      <c r="N23" s="48"/>
      <c r="O23" s="110">
        <f t="shared" si="4"/>
        <v>0</v>
      </c>
      <c r="P23" s="60">
        <f t="shared" si="5"/>
        <v>0</v>
      </c>
      <c r="Q23" s="73">
        <f t="shared" si="6"/>
        <v>0</v>
      </c>
      <c r="R23" s="74">
        <f t="shared" si="7"/>
        <v>0</v>
      </c>
      <c r="S23" s="74">
        <f t="shared" si="8"/>
        <v>0</v>
      </c>
      <c r="T23" s="74">
        <f t="shared" si="9"/>
        <v>0</v>
      </c>
      <c r="U23" s="74">
        <f t="shared" si="10"/>
        <v>0</v>
      </c>
      <c r="V23" s="75">
        <f t="shared" si="11"/>
        <v>0</v>
      </c>
      <c r="W23" s="47"/>
      <c r="X23" s="49"/>
      <c r="Y23" s="49"/>
      <c r="Z23" s="49"/>
      <c r="AA23" s="49"/>
      <c r="AB23" s="46"/>
      <c r="AC23" s="47"/>
      <c r="AD23" s="17"/>
      <c r="AE23" s="17"/>
      <c r="AF23" s="17"/>
      <c r="AG23" s="49"/>
      <c r="AH23" s="50"/>
      <c r="AI23" s="112"/>
    </row>
    <row r="24" spans="1:35" ht="12.75">
      <c r="A24" s="71">
        <v>17</v>
      </c>
      <c r="B24" s="8"/>
      <c r="C24" s="17"/>
      <c r="D24" s="49"/>
      <c r="E24" s="50"/>
      <c r="F24" s="47"/>
      <c r="G24" s="50"/>
      <c r="H24" s="46"/>
      <c r="I24" s="72">
        <f t="shared" si="0"/>
        <v>0</v>
      </c>
      <c r="J24" s="76">
        <f t="shared" si="1"/>
        <v>0</v>
      </c>
      <c r="K24" s="92">
        <f t="shared" si="2"/>
        <v>0</v>
      </c>
      <c r="L24" s="71">
        <f t="shared" si="3"/>
        <v>0</v>
      </c>
      <c r="M24" s="52"/>
      <c r="N24" s="48"/>
      <c r="O24" s="110">
        <f t="shared" si="4"/>
        <v>0</v>
      </c>
      <c r="P24" s="60">
        <f t="shared" si="5"/>
        <v>0</v>
      </c>
      <c r="Q24" s="73">
        <f t="shared" si="6"/>
        <v>0</v>
      </c>
      <c r="R24" s="74">
        <f t="shared" si="7"/>
        <v>0</v>
      </c>
      <c r="S24" s="74">
        <f t="shared" si="8"/>
        <v>0</v>
      </c>
      <c r="T24" s="74">
        <f t="shared" si="9"/>
        <v>0</v>
      </c>
      <c r="U24" s="74">
        <f t="shared" si="10"/>
        <v>0</v>
      </c>
      <c r="V24" s="75">
        <f t="shared" si="11"/>
        <v>0</v>
      </c>
      <c r="W24" s="47"/>
      <c r="X24" s="49"/>
      <c r="Y24" s="49"/>
      <c r="Z24" s="49"/>
      <c r="AA24" s="49"/>
      <c r="AB24" s="46"/>
      <c r="AC24" s="47"/>
      <c r="AD24" s="17"/>
      <c r="AE24" s="17"/>
      <c r="AF24" s="17"/>
      <c r="AG24" s="49"/>
      <c r="AH24" s="50"/>
      <c r="AI24" s="57"/>
    </row>
    <row r="25" spans="1:35" ht="12.75">
      <c r="A25" s="71">
        <v>18</v>
      </c>
      <c r="B25" s="8"/>
      <c r="C25" s="17"/>
      <c r="D25" s="49"/>
      <c r="E25" s="50"/>
      <c r="F25" s="47"/>
      <c r="G25" s="49"/>
      <c r="H25" s="46"/>
      <c r="I25" s="72">
        <f t="shared" si="0"/>
        <v>0</v>
      </c>
      <c r="J25" s="76">
        <f t="shared" si="1"/>
        <v>0</v>
      </c>
      <c r="K25" s="92">
        <f t="shared" si="2"/>
        <v>0</v>
      </c>
      <c r="L25" s="71">
        <f t="shared" si="3"/>
        <v>0</v>
      </c>
      <c r="M25" s="54"/>
      <c r="N25" s="55"/>
      <c r="O25" s="110">
        <f t="shared" si="4"/>
        <v>0</v>
      </c>
      <c r="P25" s="60">
        <f t="shared" si="5"/>
        <v>0</v>
      </c>
      <c r="Q25" s="73">
        <f t="shared" si="6"/>
        <v>0</v>
      </c>
      <c r="R25" s="74">
        <f t="shared" si="7"/>
        <v>0</v>
      </c>
      <c r="S25" s="74">
        <f t="shared" si="8"/>
        <v>0</v>
      </c>
      <c r="T25" s="74">
        <f t="shared" si="9"/>
        <v>0</v>
      </c>
      <c r="U25" s="74">
        <f t="shared" si="10"/>
        <v>0</v>
      </c>
      <c r="V25" s="75">
        <f t="shared" si="11"/>
        <v>0</v>
      </c>
      <c r="W25" s="47"/>
      <c r="X25" s="49"/>
      <c r="Y25" s="49"/>
      <c r="Z25" s="49"/>
      <c r="AA25" s="49"/>
      <c r="AB25" s="46"/>
      <c r="AC25" s="47"/>
      <c r="AD25" s="17"/>
      <c r="AE25" s="17"/>
      <c r="AF25" s="17"/>
      <c r="AG25" s="49"/>
      <c r="AH25" s="46"/>
      <c r="AI25" s="112"/>
    </row>
    <row r="26" spans="1:35" ht="12.75">
      <c r="A26" s="71">
        <v>19</v>
      </c>
      <c r="B26" s="53"/>
      <c r="C26" s="17"/>
      <c r="D26" s="49"/>
      <c r="E26" s="50"/>
      <c r="F26" s="47"/>
      <c r="G26" s="49"/>
      <c r="H26" s="46"/>
      <c r="I26" s="72">
        <f t="shared" si="0"/>
        <v>0</v>
      </c>
      <c r="J26" s="76">
        <f t="shared" si="1"/>
        <v>0</v>
      </c>
      <c r="K26" s="92">
        <f t="shared" si="2"/>
        <v>0</v>
      </c>
      <c r="L26" s="71">
        <f t="shared" si="3"/>
        <v>0</v>
      </c>
      <c r="M26" s="52"/>
      <c r="N26" s="48"/>
      <c r="O26" s="110">
        <f t="shared" si="4"/>
        <v>0</v>
      </c>
      <c r="P26" s="60">
        <f t="shared" si="5"/>
        <v>0</v>
      </c>
      <c r="Q26" s="73">
        <f t="shared" si="6"/>
        <v>0</v>
      </c>
      <c r="R26" s="74">
        <f t="shared" si="7"/>
        <v>0</v>
      </c>
      <c r="S26" s="74">
        <f t="shared" si="8"/>
        <v>0</v>
      </c>
      <c r="T26" s="74">
        <f t="shared" si="9"/>
        <v>0</v>
      </c>
      <c r="U26" s="74">
        <f t="shared" si="10"/>
        <v>0</v>
      </c>
      <c r="V26" s="75">
        <f t="shared" si="11"/>
        <v>0</v>
      </c>
      <c r="W26" s="47"/>
      <c r="X26" s="49"/>
      <c r="Y26" s="49"/>
      <c r="Z26" s="49"/>
      <c r="AA26" s="49"/>
      <c r="AB26" s="46"/>
      <c r="AC26" s="47"/>
      <c r="AD26" s="17"/>
      <c r="AE26" s="17"/>
      <c r="AF26" s="17"/>
      <c r="AG26" s="49"/>
      <c r="AH26" s="46"/>
      <c r="AI26" s="112"/>
    </row>
    <row r="27" spans="1:35" ht="12.75">
      <c r="A27" s="71">
        <v>20</v>
      </c>
      <c r="B27" s="8"/>
      <c r="C27" s="47"/>
      <c r="D27" s="49"/>
      <c r="E27" s="50"/>
      <c r="F27" s="47"/>
      <c r="G27" s="16"/>
      <c r="H27" s="46"/>
      <c r="I27" s="72">
        <f t="shared" si="0"/>
        <v>0</v>
      </c>
      <c r="J27" s="76">
        <f t="shared" si="1"/>
        <v>0</v>
      </c>
      <c r="K27" s="92">
        <f t="shared" si="2"/>
        <v>0</v>
      </c>
      <c r="L27" s="71">
        <f t="shared" si="3"/>
        <v>0</v>
      </c>
      <c r="M27" s="52"/>
      <c r="N27" s="55"/>
      <c r="O27" s="110">
        <f t="shared" si="4"/>
        <v>0</v>
      </c>
      <c r="P27" s="60">
        <f t="shared" si="5"/>
        <v>0</v>
      </c>
      <c r="Q27" s="73">
        <f t="shared" si="6"/>
        <v>0</v>
      </c>
      <c r="R27" s="74">
        <f t="shared" si="7"/>
        <v>0</v>
      </c>
      <c r="S27" s="74">
        <f t="shared" si="8"/>
        <v>0</v>
      </c>
      <c r="T27" s="74">
        <f t="shared" si="9"/>
        <v>0</v>
      </c>
      <c r="U27" s="74">
        <f t="shared" si="10"/>
        <v>0</v>
      </c>
      <c r="V27" s="75">
        <f t="shared" si="11"/>
        <v>0</v>
      </c>
      <c r="W27" s="47"/>
      <c r="X27" s="49"/>
      <c r="Y27" s="49"/>
      <c r="Z27" s="49"/>
      <c r="AA27" s="49"/>
      <c r="AB27" s="46"/>
      <c r="AC27" s="47"/>
      <c r="AD27" s="17"/>
      <c r="AE27" s="17"/>
      <c r="AF27" s="17"/>
      <c r="AG27" s="49"/>
      <c r="AH27" s="50"/>
      <c r="AI27" s="112"/>
    </row>
    <row r="28" spans="1:35" ht="12.75">
      <c r="A28" s="71">
        <v>21</v>
      </c>
      <c r="B28" s="8"/>
      <c r="C28" s="47"/>
      <c r="D28" s="49"/>
      <c r="E28" s="50"/>
      <c r="F28" s="47"/>
      <c r="G28" s="16"/>
      <c r="H28" s="46"/>
      <c r="I28" s="72">
        <f t="shared" si="0"/>
        <v>0</v>
      </c>
      <c r="J28" s="76">
        <f t="shared" si="1"/>
        <v>0</v>
      </c>
      <c r="K28" s="92">
        <f t="shared" si="2"/>
        <v>0</v>
      </c>
      <c r="L28" s="71">
        <f t="shared" si="3"/>
        <v>0</v>
      </c>
      <c r="M28" s="52"/>
      <c r="N28" s="55"/>
      <c r="O28" s="110">
        <f t="shared" si="4"/>
        <v>0</v>
      </c>
      <c r="P28" s="60">
        <f t="shared" si="5"/>
        <v>0</v>
      </c>
      <c r="Q28" s="73">
        <f t="shared" si="6"/>
        <v>0</v>
      </c>
      <c r="R28" s="74">
        <f t="shared" si="7"/>
        <v>0</v>
      </c>
      <c r="S28" s="74">
        <f t="shared" si="8"/>
        <v>0</v>
      </c>
      <c r="T28" s="74">
        <f t="shared" si="9"/>
        <v>0</v>
      </c>
      <c r="U28" s="74">
        <f t="shared" si="10"/>
        <v>0</v>
      </c>
      <c r="V28" s="75">
        <f t="shared" si="11"/>
        <v>0</v>
      </c>
      <c r="W28" s="47"/>
      <c r="X28" s="49"/>
      <c r="Y28" s="49"/>
      <c r="Z28" s="49"/>
      <c r="AA28" s="49"/>
      <c r="AB28" s="46"/>
      <c r="AC28" s="47"/>
      <c r="AD28" s="17"/>
      <c r="AE28" s="17"/>
      <c r="AF28" s="17"/>
      <c r="AG28" s="49"/>
      <c r="AH28" s="50"/>
      <c r="AI28" s="112"/>
    </row>
    <row r="29" spans="1:35" ht="12.75">
      <c r="A29" s="71">
        <v>22</v>
      </c>
      <c r="B29" s="8"/>
      <c r="C29" s="47"/>
      <c r="D29" s="49"/>
      <c r="E29" s="50"/>
      <c r="F29" s="47"/>
      <c r="G29" s="16"/>
      <c r="H29" s="46"/>
      <c r="I29" s="72">
        <f t="shared" si="0"/>
        <v>0</v>
      </c>
      <c r="J29" s="76">
        <f t="shared" si="1"/>
        <v>0</v>
      </c>
      <c r="K29" s="92">
        <f t="shared" si="2"/>
        <v>0</v>
      </c>
      <c r="L29" s="71">
        <f t="shared" si="3"/>
        <v>0</v>
      </c>
      <c r="M29" s="52"/>
      <c r="N29" s="48"/>
      <c r="O29" s="110">
        <f t="shared" si="4"/>
        <v>0</v>
      </c>
      <c r="P29" s="60">
        <f t="shared" si="5"/>
        <v>0</v>
      </c>
      <c r="Q29" s="73">
        <f t="shared" si="6"/>
        <v>0</v>
      </c>
      <c r="R29" s="74">
        <f t="shared" si="7"/>
        <v>0</v>
      </c>
      <c r="S29" s="74">
        <f t="shared" si="8"/>
        <v>0</v>
      </c>
      <c r="T29" s="74">
        <f t="shared" si="9"/>
        <v>0</v>
      </c>
      <c r="U29" s="74">
        <f t="shared" si="10"/>
        <v>0</v>
      </c>
      <c r="V29" s="75">
        <f t="shared" si="11"/>
        <v>0</v>
      </c>
      <c r="W29" s="47"/>
      <c r="X29" s="49"/>
      <c r="Y29" s="49"/>
      <c r="Z29" s="49"/>
      <c r="AA29" s="49"/>
      <c r="AB29" s="46"/>
      <c r="AC29" s="47"/>
      <c r="AD29" s="17"/>
      <c r="AE29" s="17"/>
      <c r="AF29" s="17"/>
      <c r="AG29" s="49"/>
      <c r="AH29" s="50"/>
      <c r="AI29" s="112"/>
    </row>
    <row r="30" spans="1:35" ht="12.75">
      <c r="A30" s="71">
        <v>23</v>
      </c>
      <c r="B30" s="8"/>
      <c r="C30" s="47"/>
      <c r="D30" s="49"/>
      <c r="E30" s="46"/>
      <c r="F30" s="17"/>
      <c r="G30" s="49"/>
      <c r="H30" s="50"/>
      <c r="I30" s="72">
        <f t="shared" si="0"/>
        <v>0</v>
      </c>
      <c r="J30" s="76">
        <f t="shared" si="1"/>
        <v>0</v>
      </c>
      <c r="K30" s="92">
        <f t="shared" si="2"/>
        <v>0</v>
      </c>
      <c r="L30" s="71">
        <f t="shared" si="3"/>
        <v>0</v>
      </c>
      <c r="M30" s="52"/>
      <c r="N30" s="48"/>
      <c r="O30" s="110">
        <f t="shared" si="4"/>
        <v>0</v>
      </c>
      <c r="P30" s="60">
        <f t="shared" si="5"/>
        <v>0</v>
      </c>
      <c r="Q30" s="73">
        <f t="shared" si="6"/>
        <v>0</v>
      </c>
      <c r="R30" s="74">
        <f t="shared" si="7"/>
        <v>0</v>
      </c>
      <c r="S30" s="74">
        <f t="shared" si="8"/>
        <v>0</v>
      </c>
      <c r="T30" s="74">
        <f t="shared" si="9"/>
        <v>0</v>
      </c>
      <c r="U30" s="74">
        <f t="shared" si="10"/>
        <v>0</v>
      </c>
      <c r="V30" s="75">
        <f t="shared" si="11"/>
        <v>0</v>
      </c>
      <c r="W30" s="47"/>
      <c r="X30" s="49"/>
      <c r="Y30" s="49"/>
      <c r="Z30" s="49"/>
      <c r="AA30" s="49"/>
      <c r="AB30" s="46"/>
      <c r="AC30" s="17"/>
      <c r="AD30" s="49"/>
      <c r="AE30" s="49"/>
      <c r="AF30" s="49"/>
      <c r="AG30" s="49"/>
      <c r="AH30" s="50"/>
      <c r="AI30" s="112"/>
    </row>
    <row r="31" spans="1:35" ht="12.75">
      <c r="A31" s="71">
        <v>24</v>
      </c>
      <c r="B31" s="56"/>
      <c r="C31" s="57"/>
      <c r="D31" s="49"/>
      <c r="E31" s="50"/>
      <c r="F31" s="47"/>
      <c r="G31" s="49"/>
      <c r="H31" s="46"/>
      <c r="I31" s="72">
        <f t="shared" si="0"/>
        <v>0</v>
      </c>
      <c r="J31" s="76">
        <f t="shared" si="1"/>
        <v>0</v>
      </c>
      <c r="K31" s="92">
        <f t="shared" si="2"/>
        <v>0</v>
      </c>
      <c r="L31" s="71">
        <f t="shared" si="3"/>
        <v>0</v>
      </c>
      <c r="M31" s="52"/>
      <c r="N31" s="48"/>
      <c r="O31" s="110">
        <f t="shared" si="4"/>
        <v>0</v>
      </c>
      <c r="P31" s="60">
        <f t="shared" si="5"/>
        <v>0</v>
      </c>
      <c r="Q31" s="73">
        <f t="shared" si="6"/>
        <v>0</v>
      </c>
      <c r="R31" s="74">
        <f t="shared" si="7"/>
        <v>0</v>
      </c>
      <c r="S31" s="74">
        <f t="shared" si="8"/>
        <v>0</v>
      </c>
      <c r="T31" s="74">
        <f t="shared" si="9"/>
        <v>0</v>
      </c>
      <c r="U31" s="74">
        <f t="shared" si="10"/>
        <v>0</v>
      </c>
      <c r="V31" s="75">
        <f t="shared" si="11"/>
        <v>0</v>
      </c>
      <c r="W31" s="47"/>
      <c r="X31" s="49"/>
      <c r="Y31" s="49"/>
      <c r="Z31" s="49"/>
      <c r="AA31" s="49"/>
      <c r="AB31" s="46"/>
      <c r="AC31" s="17"/>
      <c r="AD31" s="17"/>
      <c r="AE31" s="17"/>
      <c r="AF31" s="17"/>
      <c r="AG31" s="49"/>
      <c r="AH31" s="50"/>
      <c r="AI31" s="113"/>
    </row>
    <row r="32" spans="1:35" ht="12.75">
      <c r="A32" s="71">
        <v>25</v>
      </c>
      <c r="B32" s="56"/>
      <c r="C32" s="57"/>
      <c r="D32" s="49"/>
      <c r="E32" s="50"/>
      <c r="F32" s="47"/>
      <c r="G32" s="49"/>
      <c r="H32" s="46"/>
      <c r="I32" s="72">
        <f t="shared" si="0"/>
        <v>0</v>
      </c>
      <c r="J32" s="76">
        <f t="shared" si="1"/>
        <v>0</v>
      </c>
      <c r="K32" s="92">
        <f t="shared" si="2"/>
        <v>0</v>
      </c>
      <c r="L32" s="71">
        <f t="shared" si="3"/>
        <v>0</v>
      </c>
      <c r="M32" s="52"/>
      <c r="N32" s="48"/>
      <c r="O32" s="110">
        <f t="shared" si="4"/>
        <v>0</v>
      </c>
      <c r="P32" s="60">
        <f t="shared" si="5"/>
        <v>0</v>
      </c>
      <c r="Q32" s="73">
        <f t="shared" si="6"/>
        <v>0</v>
      </c>
      <c r="R32" s="74">
        <f t="shared" si="7"/>
        <v>0</v>
      </c>
      <c r="S32" s="74">
        <f t="shared" si="8"/>
        <v>0</v>
      </c>
      <c r="T32" s="74">
        <f t="shared" si="9"/>
        <v>0</v>
      </c>
      <c r="U32" s="74">
        <f t="shared" si="10"/>
        <v>0</v>
      </c>
      <c r="V32" s="75">
        <f t="shared" si="11"/>
        <v>0</v>
      </c>
      <c r="W32" s="47"/>
      <c r="X32" s="49"/>
      <c r="Y32" s="49"/>
      <c r="Z32" s="49"/>
      <c r="AA32" s="49"/>
      <c r="AB32" s="46"/>
      <c r="AC32" s="17"/>
      <c r="AD32" s="17"/>
      <c r="AE32" s="17"/>
      <c r="AF32" s="17"/>
      <c r="AG32" s="49"/>
      <c r="AH32" s="50"/>
      <c r="AI32" s="112"/>
    </row>
    <row r="33" spans="1:35" ht="12.75">
      <c r="A33" s="71">
        <v>26</v>
      </c>
      <c r="B33" s="53"/>
      <c r="C33" s="57"/>
      <c r="D33" s="49"/>
      <c r="E33" s="50"/>
      <c r="F33" s="47"/>
      <c r="G33" s="16"/>
      <c r="H33" s="46"/>
      <c r="I33" s="72">
        <f t="shared" si="0"/>
        <v>0</v>
      </c>
      <c r="J33" s="76">
        <f t="shared" si="1"/>
        <v>0</v>
      </c>
      <c r="K33" s="92">
        <f t="shared" si="2"/>
        <v>0</v>
      </c>
      <c r="L33" s="71">
        <f t="shared" si="3"/>
        <v>0</v>
      </c>
      <c r="M33" s="52"/>
      <c r="N33" s="48"/>
      <c r="O33" s="110">
        <f t="shared" si="4"/>
        <v>0</v>
      </c>
      <c r="P33" s="60">
        <f t="shared" si="5"/>
        <v>0</v>
      </c>
      <c r="Q33" s="73">
        <f t="shared" si="6"/>
        <v>0</v>
      </c>
      <c r="R33" s="74">
        <f t="shared" si="7"/>
        <v>0</v>
      </c>
      <c r="S33" s="74">
        <f t="shared" si="8"/>
        <v>0</v>
      </c>
      <c r="T33" s="74">
        <f t="shared" si="9"/>
        <v>0</v>
      </c>
      <c r="U33" s="74">
        <f t="shared" si="10"/>
        <v>0</v>
      </c>
      <c r="V33" s="75">
        <f t="shared" si="11"/>
        <v>0</v>
      </c>
      <c r="W33" s="47"/>
      <c r="X33" s="49"/>
      <c r="Y33" s="49"/>
      <c r="Z33" s="49"/>
      <c r="AA33" s="49"/>
      <c r="AB33" s="46"/>
      <c r="AC33" s="17"/>
      <c r="AD33" s="17"/>
      <c r="AE33" s="17"/>
      <c r="AF33" s="17"/>
      <c r="AG33" s="49"/>
      <c r="AH33" s="46"/>
      <c r="AI33" s="112"/>
    </row>
    <row r="34" spans="1:35" ht="12.75">
      <c r="A34" s="71">
        <v>27</v>
      </c>
      <c r="B34" s="53"/>
      <c r="C34" s="57"/>
      <c r="D34" s="49"/>
      <c r="E34" s="50"/>
      <c r="F34" s="47"/>
      <c r="G34" s="16"/>
      <c r="H34" s="46"/>
      <c r="I34" s="72">
        <f t="shared" si="0"/>
        <v>0</v>
      </c>
      <c r="J34" s="76">
        <f t="shared" si="1"/>
        <v>0</v>
      </c>
      <c r="K34" s="92">
        <f t="shared" si="2"/>
        <v>0</v>
      </c>
      <c r="L34" s="71">
        <f t="shared" si="3"/>
        <v>0</v>
      </c>
      <c r="M34" s="52"/>
      <c r="N34" s="48"/>
      <c r="O34" s="110">
        <f t="shared" si="4"/>
        <v>0</v>
      </c>
      <c r="P34" s="60">
        <f t="shared" si="5"/>
        <v>0</v>
      </c>
      <c r="Q34" s="73">
        <f t="shared" si="6"/>
        <v>0</v>
      </c>
      <c r="R34" s="74">
        <f t="shared" si="7"/>
        <v>0</v>
      </c>
      <c r="S34" s="74">
        <f t="shared" si="8"/>
        <v>0</v>
      </c>
      <c r="T34" s="74">
        <f t="shared" si="9"/>
        <v>0</v>
      </c>
      <c r="U34" s="74">
        <f t="shared" si="10"/>
        <v>0</v>
      </c>
      <c r="V34" s="75">
        <f t="shared" si="11"/>
        <v>0</v>
      </c>
      <c r="W34" s="47"/>
      <c r="X34" s="49"/>
      <c r="Y34" s="49"/>
      <c r="Z34" s="49"/>
      <c r="AA34" s="49"/>
      <c r="AB34" s="46"/>
      <c r="AC34" s="17"/>
      <c r="AD34" s="17"/>
      <c r="AE34" s="17"/>
      <c r="AF34" s="17"/>
      <c r="AG34" s="49"/>
      <c r="AH34" s="50"/>
      <c r="AI34" s="57"/>
    </row>
    <row r="35" spans="1:35" ht="12.75">
      <c r="A35" s="71">
        <v>28</v>
      </c>
      <c r="B35" s="8"/>
      <c r="C35" s="47"/>
      <c r="D35" s="49"/>
      <c r="E35" s="50"/>
      <c r="F35" s="47"/>
      <c r="G35" s="16"/>
      <c r="H35" s="46"/>
      <c r="I35" s="72">
        <f t="shared" si="0"/>
        <v>0</v>
      </c>
      <c r="J35" s="76">
        <f t="shared" si="1"/>
        <v>0</v>
      </c>
      <c r="K35" s="92">
        <f t="shared" si="2"/>
        <v>0</v>
      </c>
      <c r="L35" s="71">
        <f t="shared" si="3"/>
        <v>0</v>
      </c>
      <c r="M35" s="52"/>
      <c r="N35" s="48"/>
      <c r="O35" s="110">
        <f t="shared" si="4"/>
        <v>0</v>
      </c>
      <c r="P35" s="60">
        <f t="shared" si="5"/>
        <v>0</v>
      </c>
      <c r="Q35" s="73">
        <f t="shared" si="6"/>
        <v>0</v>
      </c>
      <c r="R35" s="74">
        <f t="shared" si="7"/>
        <v>0</v>
      </c>
      <c r="S35" s="74">
        <f t="shared" si="8"/>
        <v>0</v>
      </c>
      <c r="T35" s="74">
        <f t="shared" si="9"/>
        <v>0</v>
      </c>
      <c r="U35" s="74">
        <f t="shared" si="10"/>
        <v>0</v>
      </c>
      <c r="V35" s="75">
        <f t="shared" si="11"/>
        <v>0</v>
      </c>
      <c r="W35" s="47"/>
      <c r="X35" s="49"/>
      <c r="Y35" s="49"/>
      <c r="Z35" s="49"/>
      <c r="AA35" s="49"/>
      <c r="AB35" s="46"/>
      <c r="AC35" s="47"/>
      <c r="AD35" s="17"/>
      <c r="AE35" s="17"/>
      <c r="AF35" s="17"/>
      <c r="AG35" s="49"/>
      <c r="AH35" s="50"/>
      <c r="AI35" s="114"/>
    </row>
    <row r="36" spans="1:35" ht="12.75">
      <c r="A36" s="71">
        <v>29</v>
      </c>
      <c r="B36" s="8"/>
      <c r="C36" s="47"/>
      <c r="D36" s="49"/>
      <c r="E36" s="50"/>
      <c r="F36" s="47"/>
      <c r="G36" s="16"/>
      <c r="H36" s="46"/>
      <c r="I36" s="72">
        <f t="shared" si="0"/>
        <v>0</v>
      </c>
      <c r="J36" s="76">
        <f t="shared" si="1"/>
        <v>0</v>
      </c>
      <c r="K36" s="92">
        <f t="shared" si="2"/>
        <v>0</v>
      </c>
      <c r="L36" s="71">
        <f t="shared" si="3"/>
        <v>0</v>
      </c>
      <c r="M36" s="52"/>
      <c r="N36" s="48"/>
      <c r="O36" s="110">
        <f t="shared" si="4"/>
        <v>0</v>
      </c>
      <c r="P36" s="60">
        <f t="shared" si="5"/>
        <v>0</v>
      </c>
      <c r="Q36" s="97">
        <f t="shared" si="6"/>
        <v>0</v>
      </c>
      <c r="R36" s="98">
        <f t="shared" si="7"/>
        <v>0</v>
      </c>
      <c r="S36" s="98">
        <f t="shared" si="8"/>
        <v>0</v>
      </c>
      <c r="T36" s="98">
        <f t="shared" si="9"/>
        <v>0</v>
      </c>
      <c r="U36" s="98">
        <f t="shared" si="10"/>
        <v>0</v>
      </c>
      <c r="V36" s="99">
        <f t="shared" si="11"/>
        <v>0</v>
      </c>
      <c r="W36" s="47"/>
      <c r="X36" s="49"/>
      <c r="Y36" s="49"/>
      <c r="Z36" s="49"/>
      <c r="AA36" s="49"/>
      <c r="AB36" s="46"/>
      <c r="AC36" s="47"/>
      <c r="AD36" s="17"/>
      <c r="AE36" s="17"/>
      <c r="AF36" s="17"/>
      <c r="AG36" s="49"/>
      <c r="AH36" s="50"/>
      <c r="AI36" s="115"/>
    </row>
    <row r="37" spans="1:35" ht="13.5" thickBot="1">
      <c r="A37" s="25">
        <v>30</v>
      </c>
      <c r="B37" s="41"/>
      <c r="C37" s="18"/>
      <c r="D37" s="19"/>
      <c r="E37" s="22"/>
      <c r="F37" s="18"/>
      <c r="G37" s="24"/>
      <c r="H37" s="20"/>
      <c r="I37" s="80">
        <f t="shared" si="0"/>
        <v>0</v>
      </c>
      <c r="J37" s="81">
        <f t="shared" si="1"/>
        <v>0</v>
      </c>
      <c r="K37" s="92">
        <f t="shared" si="2"/>
        <v>0</v>
      </c>
      <c r="L37" s="71">
        <f t="shared" si="3"/>
        <v>0</v>
      </c>
      <c r="M37" s="91"/>
      <c r="N37" s="26"/>
      <c r="O37" s="111">
        <f t="shared" si="4"/>
        <v>0</v>
      </c>
      <c r="P37" s="27">
        <f t="shared" si="5"/>
        <v>0</v>
      </c>
      <c r="Q37" s="77">
        <f t="shared" si="6"/>
        <v>0</v>
      </c>
      <c r="R37" s="78">
        <f t="shared" si="7"/>
        <v>0</v>
      </c>
      <c r="S37" s="78">
        <f t="shared" si="8"/>
        <v>0</v>
      </c>
      <c r="T37" s="78">
        <f t="shared" si="9"/>
        <v>0</v>
      </c>
      <c r="U37" s="78">
        <f t="shared" si="10"/>
        <v>0</v>
      </c>
      <c r="V37" s="79">
        <f t="shared" si="11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116"/>
    </row>
    <row r="38" spans="1:35" s="7" customFormat="1" ht="12.75" customHeight="1" thickBot="1">
      <c r="A38" s="708" t="s">
        <v>6</v>
      </c>
      <c r="B38" s="709"/>
      <c r="C38" s="34">
        <f aca="true" t="shared" si="12" ref="C38:L38">SUM(C8:C37)</f>
        <v>0</v>
      </c>
      <c r="D38" s="35">
        <f t="shared" si="12"/>
        <v>0</v>
      </c>
      <c r="E38" s="33">
        <f t="shared" si="12"/>
        <v>0</v>
      </c>
      <c r="F38" s="34">
        <f t="shared" si="12"/>
        <v>0</v>
      </c>
      <c r="G38" s="35">
        <f t="shared" si="12"/>
        <v>0</v>
      </c>
      <c r="H38" s="33">
        <f t="shared" si="12"/>
        <v>0</v>
      </c>
      <c r="I38" s="93">
        <f t="shared" si="12"/>
        <v>0</v>
      </c>
      <c r="J38" s="94">
        <f t="shared" si="12"/>
        <v>0</v>
      </c>
      <c r="K38" s="95">
        <f t="shared" si="12"/>
        <v>0</v>
      </c>
      <c r="L38" s="9">
        <f t="shared" si="12"/>
        <v>0</v>
      </c>
      <c r="M38" s="83">
        <f>COUNTIF(M8:M37,"EGZ")</f>
        <v>0</v>
      </c>
      <c r="N38" s="82">
        <f>COUNTIF(N8:N37,"EGZ")</f>
        <v>0</v>
      </c>
      <c r="O38" s="105">
        <f aca="true" t="shared" si="13" ref="O38:AH38">SUM(O8:O37)</f>
        <v>0</v>
      </c>
      <c r="P38" s="9">
        <f t="shared" si="13"/>
        <v>0</v>
      </c>
      <c r="Q38" s="82">
        <f t="shared" si="13"/>
        <v>0</v>
      </c>
      <c r="R38" s="83">
        <f t="shared" si="13"/>
        <v>0</v>
      </c>
      <c r="S38" s="83">
        <f t="shared" si="13"/>
        <v>0</v>
      </c>
      <c r="T38" s="83">
        <f t="shared" si="13"/>
        <v>0</v>
      </c>
      <c r="U38" s="83">
        <f t="shared" si="13"/>
        <v>0</v>
      </c>
      <c r="V38" s="84">
        <f t="shared" si="13"/>
        <v>0</v>
      </c>
      <c r="W38" s="84">
        <f t="shared" si="13"/>
        <v>0</v>
      </c>
      <c r="X38" s="84">
        <f t="shared" si="13"/>
        <v>0</v>
      </c>
      <c r="Y38" s="84">
        <f t="shared" si="13"/>
        <v>0</v>
      </c>
      <c r="Z38" s="84">
        <f t="shared" si="13"/>
        <v>0</v>
      </c>
      <c r="AA38" s="84">
        <f t="shared" si="13"/>
        <v>0</v>
      </c>
      <c r="AB38" s="84">
        <f t="shared" si="13"/>
        <v>0</v>
      </c>
      <c r="AC38" s="84">
        <f t="shared" si="13"/>
        <v>0</v>
      </c>
      <c r="AD38" s="84">
        <f t="shared" si="13"/>
        <v>0</v>
      </c>
      <c r="AE38" s="84">
        <f t="shared" si="13"/>
        <v>0</v>
      </c>
      <c r="AF38" s="84">
        <f t="shared" si="13"/>
        <v>0</v>
      </c>
      <c r="AG38" s="84">
        <f t="shared" si="13"/>
        <v>0</v>
      </c>
      <c r="AH38" s="84">
        <f t="shared" si="13"/>
        <v>0</v>
      </c>
      <c r="AI38" s="120"/>
    </row>
    <row r="39" spans="1:35" s="7" customFormat="1" ht="12.75" customHeight="1" thickBot="1">
      <c r="A39" s="2"/>
      <c r="B39" s="9" t="s">
        <v>33</v>
      </c>
      <c r="C39" s="666">
        <f>SUM(C38:E38)</f>
        <v>0</v>
      </c>
      <c r="D39" s="667"/>
      <c r="E39" s="669"/>
      <c r="F39" s="666">
        <f>SUM(F38:H38)</f>
        <v>0</v>
      </c>
      <c r="G39" s="667"/>
      <c r="H39" s="667"/>
      <c r="I39" s="96"/>
      <c r="J39" s="738" t="s">
        <v>44</v>
      </c>
      <c r="K39" s="739"/>
      <c r="L39" s="740"/>
      <c r="M39" s="741" t="s">
        <v>45</v>
      </c>
      <c r="N39" s="742"/>
      <c r="O39" s="107"/>
      <c r="P39" s="28"/>
      <c r="Q39" s="728">
        <f>W39+AC39</f>
        <v>0</v>
      </c>
      <c r="R39" s="729"/>
      <c r="S39" s="729"/>
      <c r="T39" s="730"/>
      <c r="U39" s="726">
        <f>AA39+AG39</f>
        <v>0</v>
      </c>
      <c r="V39" s="734"/>
      <c r="W39" s="731">
        <f>SUM(W38:Z38)</f>
        <v>0</v>
      </c>
      <c r="X39" s="732"/>
      <c r="Y39" s="732"/>
      <c r="Z39" s="733"/>
      <c r="AA39" s="666">
        <f>SUM(AA38:AB38)</f>
        <v>0</v>
      </c>
      <c r="AB39" s="713"/>
      <c r="AC39" s="731">
        <f>SUM(AC38:AF38)</f>
        <v>0</v>
      </c>
      <c r="AD39" s="732"/>
      <c r="AE39" s="732"/>
      <c r="AF39" s="733"/>
      <c r="AG39" s="666">
        <f>SUM(AG38:AH38)</f>
        <v>0</v>
      </c>
      <c r="AH39" s="713"/>
      <c r="AI39" s="29"/>
    </row>
    <row r="40" spans="1:35" s="7" customFormat="1" ht="12.75" customHeight="1" thickBot="1">
      <c r="A40" s="2"/>
      <c r="B40" s="90"/>
      <c r="C40" s="90"/>
      <c r="D40" s="90"/>
      <c r="E40" s="100"/>
      <c r="F40" s="90"/>
      <c r="G40" s="90"/>
      <c r="H40" s="90"/>
      <c r="I40" s="2"/>
      <c r="J40" s="735" t="s">
        <v>42</v>
      </c>
      <c r="K40" s="736"/>
      <c r="L40" s="736"/>
      <c r="M40" s="736"/>
      <c r="N40" s="737"/>
      <c r="O40" s="106"/>
      <c r="P40" s="28"/>
      <c r="Q40" s="726">
        <f>W40+AC40</f>
        <v>0</v>
      </c>
      <c r="R40" s="727"/>
      <c r="S40" s="727"/>
      <c r="T40" s="727"/>
      <c r="U40" s="727"/>
      <c r="V40" s="669"/>
      <c r="W40" s="666">
        <f>W39+AA39</f>
        <v>0</v>
      </c>
      <c r="X40" s="727"/>
      <c r="Y40" s="727"/>
      <c r="Z40" s="727"/>
      <c r="AA40" s="727"/>
      <c r="AB40" s="669"/>
      <c r="AC40" s="666">
        <f>AC39+AG39</f>
        <v>0</v>
      </c>
      <c r="AD40" s="667"/>
      <c r="AE40" s="667"/>
      <c r="AF40" s="667"/>
      <c r="AG40" s="667"/>
      <c r="AH40" s="713"/>
      <c r="AI40" s="29"/>
    </row>
    <row r="41" spans="1:35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1"/>
      <c r="R41" s="31"/>
      <c r="S41" s="31"/>
      <c r="T41" s="31"/>
      <c r="U41" s="31"/>
      <c r="V41" s="32"/>
      <c r="W41" s="30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</row>
    <row r="42" spans="1:35" ht="12.75" customHeight="1">
      <c r="A42" s="532" t="s">
        <v>25</v>
      </c>
      <c r="B42" s="533"/>
      <c r="C42" s="534" t="s">
        <v>26</v>
      </c>
      <c r="D42" s="535"/>
      <c r="E42" s="535"/>
      <c r="F42" s="535"/>
      <c r="G42" s="535"/>
      <c r="H42" s="535"/>
      <c r="I42" s="535"/>
      <c r="J42" s="535"/>
      <c r="K42" s="535"/>
      <c r="L42" s="535"/>
      <c r="M42" s="535"/>
      <c r="N42" s="535"/>
      <c r="O42" s="535"/>
      <c r="P42" s="535"/>
      <c r="Q42" s="535"/>
      <c r="R42" s="535"/>
      <c r="S42" s="535"/>
      <c r="T42" s="535"/>
      <c r="U42" s="535"/>
      <c r="V42" s="536"/>
      <c r="W42" s="43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12.75">
      <c r="A43" s="530" t="s">
        <v>47</v>
      </c>
      <c r="B43" s="531"/>
      <c r="C43" s="531" t="s">
        <v>8</v>
      </c>
      <c r="D43" s="531"/>
      <c r="E43" s="531"/>
      <c r="F43" s="531"/>
      <c r="G43" s="531"/>
      <c r="H43" s="531"/>
      <c r="I43" s="531"/>
      <c r="J43" s="531"/>
      <c r="K43" s="531"/>
      <c r="L43" s="531"/>
      <c r="M43" s="531"/>
      <c r="N43" s="531"/>
      <c r="O43" s="531"/>
      <c r="P43" s="531"/>
      <c r="Q43" s="531"/>
      <c r="R43" s="86" t="s">
        <v>28</v>
      </c>
      <c r="S43" s="36"/>
      <c r="T43" s="36"/>
      <c r="U43" s="36"/>
      <c r="V43" s="37"/>
      <c r="W43" s="43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ht="12.75">
      <c r="A44" s="587" t="s">
        <v>39</v>
      </c>
      <c r="B44" s="586"/>
      <c r="C44" s="531" t="s">
        <v>9</v>
      </c>
      <c r="D44" s="531"/>
      <c r="E44" s="531"/>
      <c r="F44" s="531"/>
      <c r="G44" s="531"/>
      <c r="H44" s="531"/>
      <c r="I44" s="531"/>
      <c r="J44" s="531"/>
      <c r="K44" s="531"/>
      <c r="L44" s="531"/>
      <c r="M44" s="531"/>
      <c r="N44" s="531"/>
      <c r="O44" s="531"/>
      <c r="P44" s="531"/>
      <c r="Q44" s="531"/>
      <c r="R44" s="38" t="s">
        <v>16</v>
      </c>
      <c r="S44" s="36"/>
      <c r="T44" s="36"/>
      <c r="U44" s="37"/>
      <c r="V44" s="89"/>
      <c r="W44" s="43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1:35" ht="13.5" thickBot="1">
      <c r="A45" s="587"/>
      <c r="B45" s="586"/>
      <c r="C45" s="586" t="s">
        <v>12</v>
      </c>
      <c r="D45" s="586"/>
      <c r="E45" s="586"/>
      <c r="F45" s="586"/>
      <c r="G45" s="586"/>
      <c r="H45" s="586"/>
      <c r="I45" s="586"/>
      <c r="J45" s="586"/>
      <c r="K45" s="586"/>
      <c r="L45" s="586"/>
      <c r="M45" s="586"/>
      <c r="N45" s="586"/>
      <c r="O45" s="586"/>
      <c r="P45" s="586"/>
      <c r="Q45" s="586"/>
      <c r="R45" s="87" t="s">
        <v>46</v>
      </c>
      <c r="S45" s="39"/>
      <c r="T45" s="39"/>
      <c r="U45" s="40"/>
      <c r="V45" s="88"/>
      <c r="W45" s="43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</row>
    <row r="46" spans="1:35" ht="13.5" thickBot="1">
      <c r="A46" s="520"/>
      <c r="B46" s="521"/>
      <c r="C46" s="522" t="s">
        <v>43</v>
      </c>
      <c r="D46" s="523"/>
      <c r="E46" s="523"/>
      <c r="F46" s="523"/>
      <c r="G46" s="523"/>
      <c r="H46" s="523"/>
      <c r="I46" s="523"/>
      <c r="J46" s="523"/>
      <c r="K46" s="523"/>
      <c r="L46" s="523"/>
      <c r="M46" s="523"/>
      <c r="N46" s="523"/>
      <c r="O46" s="523"/>
      <c r="P46" s="523"/>
      <c r="Q46" s="524"/>
      <c r="R46" s="104"/>
      <c r="S46" s="102"/>
      <c r="T46" s="102"/>
      <c r="U46" s="102"/>
      <c r="V46" s="101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1:22" ht="12.75">
      <c r="A47" s="675" t="s">
        <v>22</v>
      </c>
      <c r="B47" s="676"/>
      <c r="C47" s="677" t="s">
        <v>20</v>
      </c>
      <c r="D47" s="678"/>
      <c r="E47" s="678"/>
      <c r="F47" s="678"/>
      <c r="G47" s="678"/>
      <c r="H47" s="678"/>
      <c r="I47" s="678"/>
      <c r="J47" s="678"/>
      <c r="K47" s="678"/>
      <c r="L47" s="678"/>
      <c r="M47" s="679"/>
      <c r="N47" s="677" t="s">
        <v>21</v>
      </c>
      <c r="O47" s="678"/>
      <c r="P47" s="680"/>
      <c r="Q47" s="536"/>
      <c r="R47" s="103"/>
      <c r="V47" s="3"/>
    </row>
    <row r="48" spans="1:22" ht="12.75">
      <c r="A48" s="716" t="s">
        <v>17</v>
      </c>
      <c r="B48" s="717"/>
      <c r="C48" s="681">
        <v>15</v>
      </c>
      <c r="D48" s="682"/>
      <c r="E48" s="682"/>
      <c r="F48" s="682"/>
      <c r="G48" s="682"/>
      <c r="H48" s="682"/>
      <c r="I48" s="682"/>
      <c r="J48" s="682"/>
      <c r="K48" s="682"/>
      <c r="L48" s="682"/>
      <c r="M48" s="683"/>
      <c r="N48" s="681">
        <v>15</v>
      </c>
      <c r="O48" s="682"/>
      <c r="P48" s="682"/>
      <c r="Q48" s="684"/>
      <c r="R48" s="4"/>
      <c r="V48" s="5"/>
    </row>
    <row r="49" spans="1:22" ht="12.75">
      <c r="A49" s="716" t="s">
        <v>18</v>
      </c>
      <c r="B49" s="717"/>
      <c r="C49" s="681">
        <v>15</v>
      </c>
      <c r="D49" s="682"/>
      <c r="E49" s="682"/>
      <c r="F49" s="682"/>
      <c r="G49" s="682"/>
      <c r="H49" s="682"/>
      <c r="I49" s="682"/>
      <c r="J49" s="682"/>
      <c r="K49" s="682"/>
      <c r="L49" s="682"/>
      <c r="M49" s="683"/>
      <c r="N49" s="681">
        <v>15</v>
      </c>
      <c r="O49" s="682"/>
      <c r="P49" s="682"/>
      <c r="Q49" s="684"/>
      <c r="R49" s="4"/>
      <c r="V49" s="5"/>
    </row>
    <row r="50" spans="1:22" ht="13.5" thickBot="1">
      <c r="A50" s="714" t="s">
        <v>19</v>
      </c>
      <c r="B50" s="715"/>
      <c r="C50" s="685">
        <v>0</v>
      </c>
      <c r="D50" s="686"/>
      <c r="E50" s="686"/>
      <c r="F50" s="686"/>
      <c r="G50" s="686"/>
      <c r="H50" s="686"/>
      <c r="I50" s="686"/>
      <c r="J50" s="686"/>
      <c r="K50" s="686"/>
      <c r="L50" s="686"/>
      <c r="M50" s="687"/>
      <c r="N50" s="685">
        <v>0</v>
      </c>
      <c r="O50" s="686"/>
      <c r="P50" s="686"/>
      <c r="Q50" s="718"/>
      <c r="R50" s="4"/>
      <c r="V50" s="5"/>
    </row>
    <row r="51" ht="12.75">
      <c r="V51" s="6"/>
    </row>
  </sheetData>
  <sheetProtection/>
  <mergeCells count="61">
    <mergeCell ref="J40:N40"/>
    <mergeCell ref="A46:B46"/>
    <mergeCell ref="C46:Q46"/>
    <mergeCell ref="J39:L39"/>
    <mergeCell ref="M39:N39"/>
    <mergeCell ref="A43:B43"/>
    <mergeCell ref="A42:B42"/>
    <mergeCell ref="C42:V42"/>
    <mergeCell ref="AG39:AH39"/>
    <mergeCell ref="Q40:V40"/>
    <mergeCell ref="W40:AB40"/>
    <mergeCell ref="AC40:AH40"/>
    <mergeCell ref="Q39:T39"/>
    <mergeCell ref="W39:Z39"/>
    <mergeCell ref="AC39:AF39"/>
    <mergeCell ref="U39:V39"/>
    <mergeCell ref="AA39:AB39"/>
    <mergeCell ref="F6:H6"/>
    <mergeCell ref="AI4:AI7"/>
    <mergeCell ref="AC6:AH6"/>
    <mergeCell ref="W4:AB5"/>
    <mergeCell ref="AC4:AH5"/>
    <mergeCell ref="K6:K7"/>
    <mergeCell ref="O4:O7"/>
    <mergeCell ref="A38:B38"/>
    <mergeCell ref="A4:A7"/>
    <mergeCell ref="C5:H5"/>
    <mergeCell ref="A50:B50"/>
    <mergeCell ref="A49:B49"/>
    <mergeCell ref="A48:B48"/>
    <mergeCell ref="C48:M48"/>
    <mergeCell ref="C43:Q43"/>
    <mergeCell ref="N50:Q50"/>
    <mergeCell ref="N49:Q49"/>
    <mergeCell ref="C49:M49"/>
    <mergeCell ref="N48:Q48"/>
    <mergeCell ref="C50:M50"/>
    <mergeCell ref="A3:AH3"/>
    <mergeCell ref="Q4:V6"/>
    <mergeCell ref="M4:N5"/>
    <mergeCell ref="P4:P7"/>
    <mergeCell ref="I6:I7"/>
    <mergeCell ref="J6:J7"/>
    <mergeCell ref="B4:B7"/>
    <mergeCell ref="A47:B47"/>
    <mergeCell ref="C45:Q45"/>
    <mergeCell ref="A45:B45"/>
    <mergeCell ref="A44:B44"/>
    <mergeCell ref="C44:Q44"/>
    <mergeCell ref="C47:M47"/>
    <mergeCell ref="N47:Q47"/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I51"/>
  <sheetViews>
    <sheetView zoomScale="90" zoomScaleNormal="90" zoomScalePageLayoutView="0" workbookViewId="0" topLeftCell="A13">
      <selection activeCell="AL17" sqref="AL17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87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1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662" t="s">
        <v>40</v>
      </c>
      <c r="B1" s="662"/>
    </row>
    <row r="2" spans="1:35" ht="36.75" customHeight="1" thickBot="1">
      <c r="A2" s="668" t="s">
        <v>32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W2" s="668"/>
      <c r="X2" s="668"/>
      <c r="Y2" s="668"/>
      <c r="Z2" s="668"/>
      <c r="AA2" s="668"/>
      <c r="AB2" s="668"/>
      <c r="AC2" s="668"/>
      <c r="AD2" s="668"/>
      <c r="AE2" s="668"/>
      <c r="AF2" s="668"/>
      <c r="AG2" s="668"/>
      <c r="AH2" s="668"/>
      <c r="AI2" s="121"/>
    </row>
    <row r="3" spans="1:35" ht="43.5" customHeight="1" thickBot="1">
      <c r="A3" s="688" t="s">
        <v>38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689"/>
      <c r="Q3" s="689"/>
      <c r="R3" s="689"/>
      <c r="S3" s="689"/>
      <c r="T3" s="689"/>
      <c r="U3" s="689"/>
      <c r="V3" s="689"/>
      <c r="W3" s="689"/>
      <c r="X3" s="689"/>
      <c r="Y3" s="689"/>
      <c r="Z3" s="689"/>
      <c r="AA3" s="689"/>
      <c r="AB3" s="689"/>
      <c r="AC3" s="689"/>
      <c r="AD3" s="689"/>
      <c r="AE3" s="689"/>
      <c r="AF3" s="689"/>
      <c r="AG3" s="689"/>
      <c r="AH3" s="689"/>
      <c r="AI3" s="117"/>
    </row>
    <row r="4" spans="1:35" ht="14.25" customHeight="1" thickBot="1">
      <c r="A4" s="751" t="s">
        <v>23</v>
      </c>
      <c r="B4" s="751" t="s">
        <v>24</v>
      </c>
      <c r="C4" s="666" t="s">
        <v>7</v>
      </c>
      <c r="D4" s="667"/>
      <c r="E4" s="667"/>
      <c r="F4" s="667"/>
      <c r="G4" s="667"/>
      <c r="H4" s="667"/>
      <c r="I4" s="667"/>
      <c r="J4" s="667"/>
      <c r="K4" s="667"/>
      <c r="L4" s="713"/>
      <c r="M4" s="744" t="s">
        <v>10</v>
      </c>
      <c r="N4" s="745"/>
      <c r="O4" s="723" t="s">
        <v>49</v>
      </c>
      <c r="P4" s="701" t="s">
        <v>48</v>
      </c>
      <c r="Q4" s="670" t="s">
        <v>1</v>
      </c>
      <c r="R4" s="671"/>
      <c r="S4" s="671"/>
      <c r="T4" s="671"/>
      <c r="U4" s="671"/>
      <c r="V4" s="690"/>
      <c r="W4" s="670" t="s">
        <v>0</v>
      </c>
      <c r="X4" s="671"/>
      <c r="Y4" s="671"/>
      <c r="Z4" s="671"/>
      <c r="AA4" s="671"/>
      <c r="AB4" s="690"/>
      <c r="AC4" s="670" t="s">
        <v>31</v>
      </c>
      <c r="AD4" s="671"/>
      <c r="AE4" s="671"/>
      <c r="AF4" s="671"/>
      <c r="AG4" s="671"/>
      <c r="AH4" s="690"/>
      <c r="AI4" s="754" t="s">
        <v>30</v>
      </c>
    </row>
    <row r="5" spans="1:35" ht="12.75" customHeight="1" thickBot="1">
      <c r="A5" s="752"/>
      <c r="B5" s="752"/>
      <c r="C5" s="666" t="s">
        <v>35</v>
      </c>
      <c r="D5" s="667"/>
      <c r="E5" s="667"/>
      <c r="F5" s="667"/>
      <c r="G5" s="667"/>
      <c r="H5" s="713"/>
      <c r="I5" s="666" t="s">
        <v>34</v>
      </c>
      <c r="J5" s="667"/>
      <c r="K5" s="667"/>
      <c r="L5" s="713"/>
      <c r="M5" s="746"/>
      <c r="N5" s="747"/>
      <c r="O5" s="757"/>
      <c r="P5" s="702"/>
      <c r="Q5" s="691"/>
      <c r="R5" s="692"/>
      <c r="S5" s="692"/>
      <c r="T5" s="692"/>
      <c r="U5" s="692"/>
      <c r="V5" s="693"/>
      <c r="W5" s="694"/>
      <c r="X5" s="695"/>
      <c r="Y5" s="695"/>
      <c r="Z5" s="695"/>
      <c r="AA5" s="695"/>
      <c r="AB5" s="696"/>
      <c r="AC5" s="694"/>
      <c r="AD5" s="695"/>
      <c r="AE5" s="695"/>
      <c r="AF5" s="695"/>
      <c r="AG5" s="695"/>
      <c r="AH5" s="696"/>
      <c r="AI5" s="755"/>
    </row>
    <row r="6" spans="1:35" ht="12.75" customHeight="1" thickBot="1">
      <c r="A6" s="752"/>
      <c r="B6" s="752"/>
      <c r="C6" s="666" t="s">
        <v>4</v>
      </c>
      <c r="D6" s="667"/>
      <c r="E6" s="713"/>
      <c r="F6" s="666" t="s">
        <v>5</v>
      </c>
      <c r="G6" s="667"/>
      <c r="H6" s="713"/>
      <c r="I6" s="743" t="s">
        <v>36</v>
      </c>
      <c r="J6" s="743" t="s">
        <v>14</v>
      </c>
      <c r="K6" s="743" t="s">
        <v>15</v>
      </c>
      <c r="L6" s="743" t="s">
        <v>41</v>
      </c>
      <c r="M6" s="748" t="s">
        <v>13</v>
      </c>
      <c r="N6" s="750"/>
      <c r="O6" s="757"/>
      <c r="P6" s="702"/>
      <c r="Q6" s="694"/>
      <c r="R6" s="695"/>
      <c r="S6" s="695"/>
      <c r="T6" s="695"/>
      <c r="U6" s="695"/>
      <c r="V6" s="696"/>
      <c r="W6" s="748" t="s">
        <v>29</v>
      </c>
      <c r="X6" s="749"/>
      <c r="Y6" s="749"/>
      <c r="Z6" s="749"/>
      <c r="AA6" s="749"/>
      <c r="AB6" s="750"/>
      <c r="AC6" s="748" t="s">
        <v>29</v>
      </c>
      <c r="AD6" s="749"/>
      <c r="AE6" s="749"/>
      <c r="AF6" s="749"/>
      <c r="AG6" s="749"/>
      <c r="AH6" s="750"/>
      <c r="AI6" s="755"/>
    </row>
    <row r="7" spans="1:35" ht="24.75" thickBot="1">
      <c r="A7" s="753"/>
      <c r="B7" s="753"/>
      <c r="C7" s="34" t="s">
        <v>36</v>
      </c>
      <c r="D7" s="33" t="s">
        <v>14</v>
      </c>
      <c r="E7" s="33" t="s">
        <v>15</v>
      </c>
      <c r="F7" s="61" t="s">
        <v>36</v>
      </c>
      <c r="G7" s="35" t="s">
        <v>14</v>
      </c>
      <c r="H7" s="33" t="s">
        <v>15</v>
      </c>
      <c r="I7" s="704"/>
      <c r="J7" s="704"/>
      <c r="K7" s="704"/>
      <c r="L7" s="704"/>
      <c r="M7" s="34" t="s">
        <v>4</v>
      </c>
      <c r="N7" s="62" t="s">
        <v>5</v>
      </c>
      <c r="O7" s="758"/>
      <c r="P7" s="703"/>
      <c r="Q7" s="61" t="s">
        <v>2</v>
      </c>
      <c r="R7" s="63" t="s">
        <v>3</v>
      </c>
      <c r="S7" s="63" t="s">
        <v>11</v>
      </c>
      <c r="T7" s="63" t="s">
        <v>14</v>
      </c>
      <c r="U7" s="63" t="s">
        <v>27</v>
      </c>
      <c r="V7" s="64" t="s">
        <v>15</v>
      </c>
      <c r="W7" s="34" t="s">
        <v>2</v>
      </c>
      <c r="X7" s="35" t="s">
        <v>3</v>
      </c>
      <c r="Y7" s="35" t="s">
        <v>11</v>
      </c>
      <c r="Z7" s="35" t="s">
        <v>14</v>
      </c>
      <c r="AA7" s="35" t="s">
        <v>27</v>
      </c>
      <c r="AB7" s="33" t="s">
        <v>15</v>
      </c>
      <c r="AC7" s="34" t="s">
        <v>2</v>
      </c>
      <c r="AD7" s="35" t="s">
        <v>3</v>
      </c>
      <c r="AE7" s="35" t="s">
        <v>11</v>
      </c>
      <c r="AF7" s="35" t="s">
        <v>14</v>
      </c>
      <c r="AG7" s="35" t="s">
        <v>27</v>
      </c>
      <c r="AH7" s="33" t="s">
        <v>15</v>
      </c>
      <c r="AI7" s="756"/>
    </row>
    <row r="8" spans="1:35" ht="12.75">
      <c r="A8" s="11">
        <v>1</v>
      </c>
      <c r="B8" s="10"/>
      <c r="C8" s="12"/>
      <c r="D8" s="13"/>
      <c r="E8" s="15"/>
      <c r="F8" s="12"/>
      <c r="G8" s="23"/>
      <c r="H8" s="14"/>
      <c r="I8" s="65">
        <f aca="true" t="shared" si="0" ref="I8:I37">C8+F8</f>
        <v>0</v>
      </c>
      <c r="J8" s="70">
        <f aca="true" t="shared" si="1" ref="J8:J37">D8+G8</f>
        <v>0</v>
      </c>
      <c r="K8" s="66">
        <f aca="true" t="shared" si="2" ref="K8:K37">E8+H8</f>
        <v>0</v>
      </c>
      <c r="L8" s="11">
        <f aca="true" t="shared" si="3" ref="L8:L37">SUM(I8:K8)</f>
        <v>0</v>
      </c>
      <c r="M8" s="45"/>
      <c r="N8" s="42"/>
      <c r="O8" s="109">
        <f aca="true" t="shared" si="4" ref="O8:O37">SUM(Q8:T8)</f>
        <v>0</v>
      </c>
      <c r="P8" s="59">
        <f aca="true" t="shared" si="5" ref="P8:P37">SUM(Q8:V8)</f>
        <v>0</v>
      </c>
      <c r="Q8" s="67">
        <f aca="true" t="shared" si="6" ref="Q8:Q37">W8+AC8</f>
        <v>0</v>
      </c>
      <c r="R8" s="68">
        <f aca="true" t="shared" si="7" ref="R8:R37">X8+AD8</f>
        <v>0</v>
      </c>
      <c r="S8" s="68">
        <f aca="true" t="shared" si="8" ref="S8:S37">Y8+AE8</f>
        <v>0</v>
      </c>
      <c r="T8" s="68">
        <f aca="true" t="shared" si="9" ref="T8:T37">Z8+AF8</f>
        <v>0</v>
      </c>
      <c r="U8" s="68">
        <f aca="true" t="shared" si="10" ref="U8:U37">AA8+AG8</f>
        <v>0</v>
      </c>
      <c r="V8" s="69">
        <f aca="true" t="shared" si="11" ref="V8:V37">AB8+AH8</f>
        <v>0</v>
      </c>
      <c r="W8" s="12"/>
      <c r="X8" s="13"/>
      <c r="Y8" s="13"/>
      <c r="Z8" s="13"/>
      <c r="AA8" s="13"/>
      <c r="AB8" s="14"/>
      <c r="AC8" s="12"/>
      <c r="AD8" s="15"/>
      <c r="AE8" s="15"/>
      <c r="AF8" s="15"/>
      <c r="AG8" s="13"/>
      <c r="AH8" s="14"/>
      <c r="AI8" s="118"/>
    </row>
    <row r="9" spans="1:35" ht="12.75">
      <c r="A9" s="71">
        <v>2</v>
      </c>
      <c r="B9" s="8"/>
      <c r="C9" s="47"/>
      <c r="D9" s="49"/>
      <c r="E9" s="50"/>
      <c r="F9" s="47"/>
      <c r="G9" s="16"/>
      <c r="H9" s="46"/>
      <c r="I9" s="72">
        <f t="shared" si="0"/>
        <v>0</v>
      </c>
      <c r="J9" s="76">
        <f t="shared" si="1"/>
        <v>0</v>
      </c>
      <c r="K9" s="92">
        <f t="shared" si="2"/>
        <v>0</v>
      </c>
      <c r="L9" s="71">
        <f t="shared" si="3"/>
        <v>0</v>
      </c>
      <c r="M9" s="52"/>
      <c r="N9" s="48"/>
      <c r="O9" s="110">
        <f t="shared" si="4"/>
        <v>0</v>
      </c>
      <c r="P9" s="60">
        <f t="shared" si="5"/>
        <v>0</v>
      </c>
      <c r="Q9" s="73">
        <f t="shared" si="6"/>
        <v>0</v>
      </c>
      <c r="R9" s="74">
        <f t="shared" si="7"/>
        <v>0</v>
      </c>
      <c r="S9" s="74">
        <f t="shared" si="8"/>
        <v>0</v>
      </c>
      <c r="T9" s="74">
        <f t="shared" si="9"/>
        <v>0</v>
      </c>
      <c r="U9" s="74">
        <f t="shared" si="10"/>
        <v>0</v>
      </c>
      <c r="V9" s="75">
        <f t="shared" si="11"/>
        <v>0</v>
      </c>
      <c r="W9" s="47"/>
      <c r="X9" s="49"/>
      <c r="Y9" s="49"/>
      <c r="Z9" s="49"/>
      <c r="AA9" s="49"/>
      <c r="AB9" s="46"/>
      <c r="AC9" s="47"/>
      <c r="AD9" s="49"/>
      <c r="AE9" s="50"/>
      <c r="AF9" s="50"/>
      <c r="AG9" s="49"/>
      <c r="AH9" s="46"/>
      <c r="AI9" s="119"/>
    </row>
    <row r="10" spans="1:35" ht="12.75">
      <c r="A10" s="71">
        <v>3</v>
      </c>
      <c r="B10" s="8"/>
      <c r="C10" s="47"/>
      <c r="D10" s="49"/>
      <c r="E10" s="50"/>
      <c r="F10" s="47"/>
      <c r="G10" s="16"/>
      <c r="H10" s="46"/>
      <c r="I10" s="72">
        <f t="shared" si="0"/>
        <v>0</v>
      </c>
      <c r="J10" s="76">
        <f t="shared" si="1"/>
        <v>0</v>
      </c>
      <c r="K10" s="92">
        <f t="shared" si="2"/>
        <v>0</v>
      </c>
      <c r="L10" s="71">
        <f t="shared" si="3"/>
        <v>0</v>
      </c>
      <c r="M10" s="54"/>
      <c r="N10" s="108"/>
      <c r="O10" s="110">
        <f t="shared" si="4"/>
        <v>0</v>
      </c>
      <c r="P10" s="60">
        <f t="shared" si="5"/>
        <v>0</v>
      </c>
      <c r="Q10" s="73">
        <f t="shared" si="6"/>
        <v>0</v>
      </c>
      <c r="R10" s="74">
        <f t="shared" si="7"/>
        <v>0</v>
      </c>
      <c r="S10" s="74">
        <f t="shared" si="8"/>
        <v>0</v>
      </c>
      <c r="T10" s="74">
        <f t="shared" si="9"/>
        <v>0</v>
      </c>
      <c r="U10" s="74">
        <f t="shared" si="10"/>
        <v>0</v>
      </c>
      <c r="V10" s="75">
        <f t="shared" si="11"/>
        <v>0</v>
      </c>
      <c r="W10" s="47"/>
      <c r="X10" s="49"/>
      <c r="Y10" s="49"/>
      <c r="Z10" s="49"/>
      <c r="AA10" s="49"/>
      <c r="AB10" s="46"/>
      <c r="AC10" s="47"/>
      <c r="AD10" s="50"/>
      <c r="AE10" s="50"/>
      <c r="AF10" s="50"/>
      <c r="AG10" s="49"/>
      <c r="AH10" s="50"/>
      <c r="AI10" s="112"/>
    </row>
    <row r="11" spans="1:35" ht="12.75">
      <c r="A11" s="71">
        <v>4</v>
      </c>
      <c r="B11" s="8"/>
      <c r="C11" s="47"/>
      <c r="D11" s="49"/>
      <c r="E11" s="50"/>
      <c r="F11" s="47"/>
      <c r="G11" s="16"/>
      <c r="H11" s="46"/>
      <c r="I11" s="72">
        <f t="shared" si="0"/>
        <v>0</v>
      </c>
      <c r="J11" s="76">
        <f t="shared" si="1"/>
        <v>0</v>
      </c>
      <c r="K11" s="92">
        <f t="shared" si="2"/>
        <v>0</v>
      </c>
      <c r="L11" s="71">
        <f t="shared" si="3"/>
        <v>0</v>
      </c>
      <c r="M11" s="54"/>
      <c r="N11" s="48"/>
      <c r="O11" s="110">
        <f t="shared" si="4"/>
        <v>0</v>
      </c>
      <c r="P11" s="60">
        <f t="shared" si="5"/>
        <v>0</v>
      </c>
      <c r="Q11" s="73">
        <f t="shared" si="6"/>
        <v>0</v>
      </c>
      <c r="R11" s="74">
        <f t="shared" si="7"/>
        <v>0</v>
      </c>
      <c r="S11" s="74">
        <f t="shared" si="8"/>
        <v>0</v>
      </c>
      <c r="T11" s="74">
        <f t="shared" si="9"/>
        <v>0</v>
      </c>
      <c r="U11" s="74">
        <f t="shared" si="10"/>
        <v>0</v>
      </c>
      <c r="V11" s="75">
        <f t="shared" si="11"/>
        <v>0</v>
      </c>
      <c r="W11" s="47"/>
      <c r="X11" s="49"/>
      <c r="Y11" s="49"/>
      <c r="Z11" s="49"/>
      <c r="AA11" s="49"/>
      <c r="AB11" s="46"/>
      <c r="AC11" s="47"/>
      <c r="AD11" s="49"/>
      <c r="AE11" s="50"/>
      <c r="AF11" s="50"/>
      <c r="AG11" s="49"/>
      <c r="AH11" s="50"/>
      <c r="AI11" s="112"/>
    </row>
    <row r="12" spans="1:35" ht="12.75">
      <c r="A12" s="71">
        <v>5</v>
      </c>
      <c r="B12" s="8"/>
      <c r="C12" s="47"/>
      <c r="D12" s="49"/>
      <c r="E12" s="50"/>
      <c r="F12" s="47"/>
      <c r="G12" s="16"/>
      <c r="H12" s="46"/>
      <c r="I12" s="72">
        <f t="shared" si="0"/>
        <v>0</v>
      </c>
      <c r="J12" s="76">
        <f t="shared" si="1"/>
        <v>0</v>
      </c>
      <c r="K12" s="92">
        <f t="shared" si="2"/>
        <v>0</v>
      </c>
      <c r="L12" s="71">
        <f t="shared" si="3"/>
        <v>0</v>
      </c>
      <c r="M12" s="54"/>
      <c r="N12" s="48"/>
      <c r="O12" s="110">
        <f t="shared" si="4"/>
        <v>0</v>
      </c>
      <c r="P12" s="60">
        <f t="shared" si="5"/>
        <v>0</v>
      </c>
      <c r="Q12" s="73">
        <f t="shared" si="6"/>
        <v>0</v>
      </c>
      <c r="R12" s="74">
        <f t="shared" si="7"/>
        <v>0</v>
      </c>
      <c r="S12" s="74">
        <f t="shared" si="8"/>
        <v>0</v>
      </c>
      <c r="T12" s="74">
        <f t="shared" si="9"/>
        <v>0</v>
      </c>
      <c r="U12" s="74">
        <f t="shared" si="10"/>
        <v>0</v>
      </c>
      <c r="V12" s="75">
        <f t="shared" si="11"/>
        <v>0</v>
      </c>
      <c r="W12" s="47"/>
      <c r="X12" s="49"/>
      <c r="Y12" s="49"/>
      <c r="Z12" s="49"/>
      <c r="AA12" s="49"/>
      <c r="AB12" s="46"/>
      <c r="AC12" s="47"/>
      <c r="AD12" s="49"/>
      <c r="AE12" s="50"/>
      <c r="AF12" s="50"/>
      <c r="AG12" s="49"/>
      <c r="AH12" s="50"/>
      <c r="AI12" s="112"/>
    </row>
    <row r="13" spans="1:35" ht="12.75">
      <c r="A13" s="71">
        <v>6</v>
      </c>
      <c r="B13" s="8"/>
      <c r="C13" s="47"/>
      <c r="D13" s="49"/>
      <c r="E13" s="50"/>
      <c r="F13" s="47"/>
      <c r="G13" s="16"/>
      <c r="H13" s="46"/>
      <c r="I13" s="72">
        <f t="shared" si="0"/>
        <v>0</v>
      </c>
      <c r="J13" s="76">
        <f t="shared" si="1"/>
        <v>0</v>
      </c>
      <c r="K13" s="92">
        <f t="shared" si="2"/>
        <v>0</v>
      </c>
      <c r="L13" s="71">
        <f t="shared" si="3"/>
        <v>0</v>
      </c>
      <c r="M13" s="54"/>
      <c r="N13" s="48"/>
      <c r="O13" s="110">
        <f t="shared" si="4"/>
        <v>0</v>
      </c>
      <c r="P13" s="60">
        <f t="shared" si="5"/>
        <v>0</v>
      </c>
      <c r="Q13" s="73">
        <f t="shared" si="6"/>
        <v>0</v>
      </c>
      <c r="R13" s="74">
        <f t="shared" si="7"/>
        <v>0</v>
      </c>
      <c r="S13" s="74">
        <f t="shared" si="8"/>
        <v>0</v>
      </c>
      <c r="T13" s="74">
        <f t="shared" si="9"/>
        <v>0</v>
      </c>
      <c r="U13" s="74">
        <f t="shared" si="10"/>
        <v>0</v>
      </c>
      <c r="V13" s="75">
        <f t="shared" si="11"/>
        <v>0</v>
      </c>
      <c r="W13" s="47"/>
      <c r="X13" s="49"/>
      <c r="Y13" s="49"/>
      <c r="Z13" s="49"/>
      <c r="AA13" s="49"/>
      <c r="AB13" s="46"/>
      <c r="AC13" s="47"/>
      <c r="AD13" s="49"/>
      <c r="AE13" s="50"/>
      <c r="AF13" s="50"/>
      <c r="AG13" s="49"/>
      <c r="AH13" s="50"/>
      <c r="AI13" s="112"/>
    </row>
    <row r="14" spans="1:35" ht="12.75">
      <c r="A14" s="71">
        <v>7</v>
      </c>
      <c r="B14" s="8"/>
      <c r="C14" s="17"/>
      <c r="D14" s="49"/>
      <c r="E14" s="50"/>
      <c r="F14" s="47"/>
      <c r="G14" s="16"/>
      <c r="H14" s="50"/>
      <c r="I14" s="72">
        <f t="shared" si="0"/>
        <v>0</v>
      </c>
      <c r="J14" s="76">
        <f t="shared" si="1"/>
        <v>0</v>
      </c>
      <c r="K14" s="92">
        <f t="shared" si="2"/>
        <v>0</v>
      </c>
      <c r="L14" s="71">
        <f t="shared" si="3"/>
        <v>0</v>
      </c>
      <c r="M14" s="52"/>
      <c r="N14" s="48"/>
      <c r="O14" s="110">
        <f t="shared" si="4"/>
        <v>0</v>
      </c>
      <c r="P14" s="60">
        <f t="shared" si="5"/>
        <v>0</v>
      </c>
      <c r="Q14" s="73">
        <f t="shared" si="6"/>
        <v>0</v>
      </c>
      <c r="R14" s="74">
        <f t="shared" si="7"/>
        <v>0</v>
      </c>
      <c r="S14" s="74">
        <f t="shared" si="8"/>
        <v>0</v>
      </c>
      <c r="T14" s="74">
        <f t="shared" si="9"/>
        <v>0</v>
      </c>
      <c r="U14" s="74">
        <f t="shared" si="10"/>
        <v>0</v>
      </c>
      <c r="V14" s="75">
        <f t="shared" si="11"/>
        <v>0</v>
      </c>
      <c r="W14" s="47"/>
      <c r="X14" s="49"/>
      <c r="Y14" s="49"/>
      <c r="Z14" s="49"/>
      <c r="AA14" s="49"/>
      <c r="AB14" s="46"/>
      <c r="AC14" s="47"/>
      <c r="AD14" s="49"/>
      <c r="AE14" s="50"/>
      <c r="AF14" s="50"/>
      <c r="AG14" s="49"/>
      <c r="AH14" s="50"/>
      <c r="AI14" s="112"/>
    </row>
    <row r="15" spans="1:35" ht="12.75">
      <c r="A15" s="71">
        <v>8</v>
      </c>
      <c r="B15" s="8"/>
      <c r="C15" s="17"/>
      <c r="D15" s="49"/>
      <c r="E15" s="50"/>
      <c r="F15" s="47"/>
      <c r="G15" s="16"/>
      <c r="H15" s="50"/>
      <c r="I15" s="72">
        <f t="shared" si="0"/>
        <v>0</v>
      </c>
      <c r="J15" s="76">
        <f t="shared" si="1"/>
        <v>0</v>
      </c>
      <c r="K15" s="92">
        <f t="shared" si="2"/>
        <v>0</v>
      </c>
      <c r="L15" s="71">
        <f t="shared" si="3"/>
        <v>0</v>
      </c>
      <c r="M15" s="52"/>
      <c r="N15" s="48"/>
      <c r="O15" s="110">
        <f t="shared" si="4"/>
        <v>0</v>
      </c>
      <c r="P15" s="60">
        <f t="shared" si="5"/>
        <v>0</v>
      </c>
      <c r="Q15" s="73">
        <f t="shared" si="6"/>
        <v>0</v>
      </c>
      <c r="R15" s="74">
        <f t="shared" si="7"/>
        <v>0</v>
      </c>
      <c r="S15" s="74">
        <f t="shared" si="8"/>
        <v>0</v>
      </c>
      <c r="T15" s="74">
        <f t="shared" si="9"/>
        <v>0</v>
      </c>
      <c r="U15" s="74">
        <f t="shared" si="10"/>
        <v>0</v>
      </c>
      <c r="V15" s="75">
        <f t="shared" si="11"/>
        <v>0</v>
      </c>
      <c r="W15" s="47"/>
      <c r="X15" s="49"/>
      <c r="Y15" s="49"/>
      <c r="Z15" s="49"/>
      <c r="AA15" s="49"/>
      <c r="AB15" s="46"/>
      <c r="AC15" s="47"/>
      <c r="AD15" s="17"/>
      <c r="AE15" s="49"/>
      <c r="AF15" s="49"/>
      <c r="AG15" s="49"/>
      <c r="AH15" s="50"/>
      <c r="AI15" s="112"/>
    </row>
    <row r="16" spans="1:35" ht="12.75">
      <c r="A16" s="71">
        <v>9</v>
      </c>
      <c r="B16" s="8"/>
      <c r="C16" s="17"/>
      <c r="D16" s="49"/>
      <c r="E16" s="50"/>
      <c r="F16" s="47"/>
      <c r="G16" s="16"/>
      <c r="H16" s="50"/>
      <c r="I16" s="72">
        <f t="shared" si="0"/>
        <v>0</v>
      </c>
      <c r="J16" s="76">
        <f t="shared" si="1"/>
        <v>0</v>
      </c>
      <c r="K16" s="92">
        <f t="shared" si="2"/>
        <v>0</v>
      </c>
      <c r="L16" s="71">
        <f t="shared" si="3"/>
        <v>0</v>
      </c>
      <c r="M16" s="52"/>
      <c r="N16" s="48"/>
      <c r="O16" s="110">
        <f t="shared" si="4"/>
        <v>0</v>
      </c>
      <c r="P16" s="60">
        <f t="shared" si="5"/>
        <v>0</v>
      </c>
      <c r="Q16" s="73">
        <f t="shared" si="6"/>
        <v>0</v>
      </c>
      <c r="R16" s="74">
        <f t="shared" si="7"/>
        <v>0</v>
      </c>
      <c r="S16" s="74">
        <f t="shared" si="8"/>
        <v>0</v>
      </c>
      <c r="T16" s="74">
        <f t="shared" si="9"/>
        <v>0</v>
      </c>
      <c r="U16" s="74">
        <f t="shared" si="10"/>
        <v>0</v>
      </c>
      <c r="V16" s="75">
        <f t="shared" si="11"/>
        <v>0</v>
      </c>
      <c r="W16" s="47"/>
      <c r="X16" s="49"/>
      <c r="Y16" s="49"/>
      <c r="Z16" s="49"/>
      <c r="AA16" s="49"/>
      <c r="AB16" s="46"/>
      <c r="AC16" s="47"/>
      <c r="AD16" s="17"/>
      <c r="AE16" s="49"/>
      <c r="AF16" s="49"/>
      <c r="AG16" s="49"/>
      <c r="AH16" s="50"/>
      <c r="AI16" s="112"/>
    </row>
    <row r="17" spans="1:35" ht="12.75">
      <c r="A17" s="71">
        <v>10</v>
      </c>
      <c r="B17" s="8"/>
      <c r="C17" s="17"/>
      <c r="D17" s="49"/>
      <c r="E17" s="50"/>
      <c r="F17" s="47"/>
      <c r="G17" s="16"/>
      <c r="H17" s="50"/>
      <c r="I17" s="72">
        <f t="shared" si="0"/>
        <v>0</v>
      </c>
      <c r="J17" s="76">
        <f t="shared" si="1"/>
        <v>0</v>
      </c>
      <c r="K17" s="92">
        <f t="shared" si="2"/>
        <v>0</v>
      </c>
      <c r="L17" s="71">
        <f t="shared" si="3"/>
        <v>0</v>
      </c>
      <c r="M17" s="52"/>
      <c r="N17" s="48"/>
      <c r="O17" s="110">
        <f t="shared" si="4"/>
        <v>0</v>
      </c>
      <c r="P17" s="60">
        <f t="shared" si="5"/>
        <v>0</v>
      </c>
      <c r="Q17" s="73">
        <f t="shared" si="6"/>
        <v>0</v>
      </c>
      <c r="R17" s="74">
        <f t="shared" si="7"/>
        <v>0</v>
      </c>
      <c r="S17" s="74">
        <f t="shared" si="8"/>
        <v>0</v>
      </c>
      <c r="T17" s="74">
        <f t="shared" si="9"/>
        <v>0</v>
      </c>
      <c r="U17" s="74">
        <f t="shared" si="10"/>
        <v>0</v>
      </c>
      <c r="V17" s="75">
        <f t="shared" si="11"/>
        <v>0</v>
      </c>
      <c r="W17" s="47"/>
      <c r="X17" s="49"/>
      <c r="Y17" s="49"/>
      <c r="Z17" s="49"/>
      <c r="AA17" s="49"/>
      <c r="AB17" s="46"/>
      <c r="AC17" s="47"/>
      <c r="AD17" s="17"/>
      <c r="AE17" s="49"/>
      <c r="AF17" s="49"/>
      <c r="AG17" s="49"/>
      <c r="AH17" s="50"/>
      <c r="AI17" s="112"/>
    </row>
    <row r="18" spans="1:35" ht="12.75">
      <c r="A18" s="71">
        <v>11</v>
      </c>
      <c r="B18" s="8"/>
      <c r="C18" s="17"/>
      <c r="D18" s="49"/>
      <c r="E18" s="50"/>
      <c r="F18" s="47"/>
      <c r="G18" s="16"/>
      <c r="H18" s="50"/>
      <c r="I18" s="72">
        <f t="shared" si="0"/>
        <v>0</v>
      </c>
      <c r="J18" s="76">
        <f t="shared" si="1"/>
        <v>0</v>
      </c>
      <c r="K18" s="92">
        <f t="shared" si="2"/>
        <v>0</v>
      </c>
      <c r="L18" s="71">
        <f t="shared" si="3"/>
        <v>0</v>
      </c>
      <c r="M18" s="52"/>
      <c r="N18" s="48"/>
      <c r="O18" s="110">
        <f t="shared" si="4"/>
        <v>0</v>
      </c>
      <c r="P18" s="60">
        <f t="shared" si="5"/>
        <v>0</v>
      </c>
      <c r="Q18" s="73">
        <f t="shared" si="6"/>
        <v>0</v>
      </c>
      <c r="R18" s="74">
        <f t="shared" si="7"/>
        <v>0</v>
      </c>
      <c r="S18" s="74">
        <f t="shared" si="8"/>
        <v>0</v>
      </c>
      <c r="T18" s="74">
        <f t="shared" si="9"/>
        <v>0</v>
      </c>
      <c r="U18" s="74">
        <f t="shared" si="10"/>
        <v>0</v>
      </c>
      <c r="V18" s="75">
        <f t="shared" si="11"/>
        <v>0</v>
      </c>
      <c r="W18" s="47"/>
      <c r="X18" s="49"/>
      <c r="Y18" s="49"/>
      <c r="Z18" s="49"/>
      <c r="AA18" s="49"/>
      <c r="AB18" s="46"/>
      <c r="AC18" s="47"/>
      <c r="AD18" s="17"/>
      <c r="AE18" s="49"/>
      <c r="AF18" s="49"/>
      <c r="AG18" s="49"/>
      <c r="AH18" s="50"/>
      <c r="AI18" s="112"/>
    </row>
    <row r="19" spans="1:35" ht="12.75">
      <c r="A19" s="71">
        <v>12</v>
      </c>
      <c r="B19" s="8"/>
      <c r="C19" s="17"/>
      <c r="D19" s="49"/>
      <c r="E19" s="50"/>
      <c r="F19" s="47"/>
      <c r="G19" s="16"/>
      <c r="H19" s="50"/>
      <c r="I19" s="72">
        <f t="shared" si="0"/>
        <v>0</v>
      </c>
      <c r="J19" s="76">
        <f t="shared" si="1"/>
        <v>0</v>
      </c>
      <c r="K19" s="92">
        <f t="shared" si="2"/>
        <v>0</v>
      </c>
      <c r="L19" s="71">
        <f t="shared" si="3"/>
        <v>0</v>
      </c>
      <c r="M19" s="52"/>
      <c r="N19" s="48"/>
      <c r="O19" s="110">
        <f t="shared" si="4"/>
        <v>0</v>
      </c>
      <c r="P19" s="60">
        <f t="shared" si="5"/>
        <v>0</v>
      </c>
      <c r="Q19" s="73">
        <f t="shared" si="6"/>
        <v>0</v>
      </c>
      <c r="R19" s="74">
        <f t="shared" si="7"/>
        <v>0</v>
      </c>
      <c r="S19" s="74">
        <f t="shared" si="8"/>
        <v>0</v>
      </c>
      <c r="T19" s="74">
        <f t="shared" si="9"/>
        <v>0</v>
      </c>
      <c r="U19" s="74">
        <f t="shared" si="10"/>
        <v>0</v>
      </c>
      <c r="V19" s="75">
        <f t="shared" si="11"/>
        <v>0</v>
      </c>
      <c r="W19" s="47"/>
      <c r="X19" s="49"/>
      <c r="Y19" s="49"/>
      <c r="Z19" s="49"/>
      <c r="AA19" s="49"/>
      <c r="AB19" s="46"/>
      <c r="AC19" s="47"/>
      <c r="AD19" s="17"/>
      <c r="AE19" s="49"/>
      <c r="AF19" s="49"/>
      <c r="AG19" s="49"/>
      <c r="AH19" s="50"/>
      <c r="AI19" s="112"/>
    </row>
    <row r="20" spans="1:35" ht="12.75">
      <c r="A20" s="71">
        <v>13</v>
      </c>
      <c r="B20" s="8"/>
      <c r="C20" s="17"/>
      <c r="D20" s="49"/>
      <c r="E20" s="50"/>
      <c r="F20" s="47"/>
      <c r="G20" s="16"/>
      <c r="H20" s="50"/>
      <c r="I20" s="72">
        <f t="shared" si="0"/>
        <v>0</v>
      </c>
      <c r="J20" s="76">
        <f t="shared" si="1"/>
        <v>0</v>
      </c>
      <c r="K20" s="92">
        <f t="shared" si="2"/>
        <v>0</v>
      </c>
      <c r="L20" s="71">
        <f t="shared" si="3"/>
        <v>0</v>
      </c>
      <c r="M20" s="52"/>
      <c r="N20" s="48"/>
      <c r="O20" s="110">
        <f t="shared" si="4"/>
        <v>0</v>
      </c>
      <c r="P20" s="60">
        <f t="shared" si="5"/>
        <v>0</v>
      </c>
      <c r="Q20" s="73">
        <f t="shared" si="6"/>
        <v>0</v>
      </c>
      <c r="R20" s="74">
        <f t="shared" si="7"/>
        <v>0</v>
      </c>
      <c r="S20" s="74">
        <f t="shared" si="8"/>
        <v>0</v>
      </c>
      <c r="T20" s="74">
        <f t="shared" si="9"/>
        <v>0</v>
      </c>
      <c r="U20" s="74">
        <f t="shared" si="10"/>
        <v>0</v>
      </c>
      <c r="V20" s="75">
        <f t="shared" si="11"/>
        <v>0</v>
      </c>
      <c r="W20" s="47"/>
      <c r="X20" s="49"/>
      <c r="Y20" s="49"/>
      <c r="Z20" s="49"/>
      <c r="AA20" s="49"/>
      <c r="AB20" s="46"/>
      <c r="AC20" s="47"/>
      <c r="AD20" s="17"/>
      <c r="AE20" s="17"/>
      <c r="AF20" s="17"/>
      <c r="AG20" s="49"/>
      <c r="AH20" s="50"/>
      <c r="AI20" s="112"/>
    </row>
    <row r="21" spans="1:35" ht="12.75">
      <c r="A21" s="71">
        <v>14</v>
      </c>
      <c r="B21" s="51"/>
      <c r="C21" s="17"/>
      <c r="D21" s="49"/>
      <c r="E21" s="50"/>
      <c r="F21" s="47"/>
      <c r="G21" s="49"/>
      <c r="H21" s="50"/>
      <c r="I21" s="72">
        <f t="shared" si="0"/>
        <v>0</v>
      </c>
      <c r="J21" s="76">
        <f t="shared" si="1"/>
        <v>0</v>
      </c>
      <c r="K21" s="92">
        <f t="shared" si="2"/>
        <v>0</v>
      </c>
      <c r="L21" s="71">
        <f t="shared" si="3"/>
        <v>0</v>
      </c>
      <c r="M21" s="52"/>
      <c r="N21" s="48"/>
      <c r="O21" s="110">
        <f t="shared" si="4"/>
        <v>0</v>
      </c>
      <c r="P21" s="60">
        <f t="shared" si="5"/>
        <v>0</v>
      </c>
      <c r="Q21" s="73">
        <f t="shared" si="6"/>
        <v>0</v>
      </c>
      <c r="R21" s="74">
        <f t="shared" si="7"/>
        <v>0</v>
      </c>
      <c r="S21" s="74">
        <f t="shared" si="8"/>
        <v>0</v>
      </c>
      <c r="T21" s="74">
        <f t="shared" si="9"/>
        <v>0</v>
      </c>
      <c r="U21" s="74">
        <f t="shared" si="10"/>
        <v>0</v>
      </c>
      <c r="V21" s="75">
        <f t="shared" si="11"/>
        <v>0</v>
      </c>
      <c r="W21" s="47"/>
      <c r="X21" s="17"/>
      <c r="Y21" s="17"/>
      <c r="Z21" s="17"/>
      <c r="AA21" s="49"/>
      <c r="AB21" s="46"/>
      <c r="AC21" s="47"/>
      <c r="AD21" s="17"/>
      <c r="AE21" s="17"/>
      <c r="AF21" s="17"/>
      <c r="AG21" s="49"/>
      <c r="AH21" s="50"/>
      <c r="AI21" s="112"/>
    </row>
    <row r="22" spans="1:35" ht="12.75">
      <c r="A22" s="71">
        <v>15</v>
      </c>
      <c r="B22" s="8"/>
      <c r="C22" s="17"/>
      <c r="D22" s="49"/>
      <c r="E22" s="50"/>
      <c r="F22" s="47"/>
      <c r="G22" s="49"/>
      <c r="H22" s="50"/>
      <c r="I22" s="72">
        <f t="shared" si="0"/>
        <v>0</v>
      </c>
      <c r="J22" s="76">
        <f t="shared" si="1"/>
        <v>0</v>
      </c>
      <c r="K22" s="92">
        <f t="shared" si="2"/>
        <v>0</v>
      </c>
      <c r="L22" s="71">
        <f t="shared" si="3"/>
        <v>0</v>
      </c>
      <c r="M22" s="52"/>
      <c r="N22" s="48"/>
      <c r="O22" s="110">
        <f t="shared" si="4"/>
        <v>0</v>
      </c>
      <c r="P22" s="60">
        <f t="shared" si="5"/>
        <v>0</v>
      </c>
      <c r="Q22" s="73">
        <f t="shared" si="6"/>
        <v>0</v>
      </c>
      <c r="R22" s="74">
        <f t="shared" si="7"/>
        <v>0</v>
      </c>
      <c r="S22" s="74">
        <f t="shared" si="8"/>
        <v>0</v>
      </c>
      <c r="T22" s="74">
        <f t="shared" si="9"/>
        <v>0</v>
      </c>
      <c r="U22" s="74">
        <f t="shared" si="10"/>
        <v>0</v>
      </c>
      <c r="V22" s="75">
        <f t="shared" si="11"/>
        <v>0</v>
      </c>
      <c r="W22" s="47"/>
      <c r="X22" s="17"/>
      <c r="Y22" s="17"/>
      <c r="Z22" s="17"/>
      <c r="AA22" s="49"/>
      <c r="AB22" s="46"/>
      <c r="AC22" s="47"/>
      <c r="AD22" s="17"/>
      <c r="AE22" s="17"/>
      <c r="AF22" s="17"/>
      <c r="AG22" s="49"/>
      <c r="AH22" s="50"/>
      <c r="AI22" s="112"/>
    </row>
    <row r="23" spans="1:35" ht="12.75">
      <c r="A23" s="71">
        <v>16</v>
      </c>
      <c r="B23" s="8"/>
      <c r="C23" s="47"/>
      <c r="D23" s="49"/>
      <c r="E23" s="50"/>
      <c r="F23" s="47"/>
      <c r="G23" s="16"/>
      <c r="H23" s="46"/>
      <c r="I23" s="72">
        <f t="shared" si="0"/>
        <v>0</v>
      </c>
      <c r="J23" s="76">
        <f t="shared" si="1"/>
        <v>0</v>
      </c>
      <c r="K23" s="92">
        <f t="shared" si="2"/>
        <v>0</v>
      </c>
      <c r="L23" s="71">
        <f t="shared" si="3"/>
        <v>0</v>
      </c>
      <c r="M23" s="85"/>
      <c r="N23" s="48"/>
      <c r="O23" s="110">
        <f t="shared" si="4"/>
        <v>0</v>
      </c>
      <c r="P23" s="60">
        <f t="shared" si="5"/>
        <v>0</v>
      </c>
      <c r="Q23" s="73">
        <f t="shared" si="6"/>
        <v>0</v>
      </c>
      <c r="R23" s="74">
        <f t="shared" si="7"/>
        <v>0</v>
      </c>
      <c r="S23" s="74">
        <f t="shared" si="8"/>
        <v>0</v>
      </c>
      <c r="T23" s="74">
        <f t="shared" si="9"/>
        <v>0</v>
      </c>
      <c r="U23" s="74">
        <f t="shared" si="10"/>
        <v>0</v>
      </c>
      <c r="V23" s="75">
        <f t="shared" si="11"/>
        <v>0</v>
      </c>
      <c r="W23" s="47"/>
      <c r="X23" s="49"/>
      <c r="Y23" s="49"/>
      <c r="Z23" s="49"/>
      <c r="AA23" s="49"/>
      <c r="AB23" s="46"/>
      <c r="AC23" s="47"/>
      <c r="AD23" s="17"/>
      <c r="AE23" s="17"/>
      <c r="AF23" s="17"/>
      <c r="AG23" s="49"/>
      <c r="AH23" s="50"/>
      <c r="AI23" s="112"/>
    </row>
    <row r="24" spans="1:35" ht="12.75">
      <c r="A24" s="71">
        <v>17</v>
      </c>
      <c r="B24" s="8"/>
      <c r="C24" s="17"/>
      <c r="D24" s="49"/>
      <c r="E24" s="50"/>
      <c r="F24" s="47"/>
      <c r="G24" s="50"/>
      <c r="H24" s="46"/>
      <c r="I24" s="72">
        <f t="shared" si="0"/>
        <v>0</v>
      </c>
      <c r="J24" s="76">
        <f t="shared" si="1"/>
        <v>0</v>
      </c>
      <c r="K24" s="92">
        <f t="shared" si="2"/>
        <v>0</v>
      </c>
      <c r="L24" s="71">
        <f t="shared" si="3"/>
        <v>0</v>
      </c>
      <c r="M24" s="52"/>
      <c r="N24" s="48"/>
      <c r="O24" s="110">
        <f t="shared" si="4"/>
        <v>0</v>
      </c>
      <c r="P24" s="60">
        <f t="shared" si="5"/>
        <v>0</v>
      </c>
      <c r="Q24" s="73">
        <f t="shared" si="6"/>
        <v>0</v>
      </c>
      <c r="R24" s="74">
        <f t="shared" si="7"/>
        <v>0</v>
      </c>
      <c r="S24" s="74">
        <f t="shared" si="8"/>
        <v>0</v>
      </c>
      <c r="T24" s="74">
        <f t="shared" si="9"/>
        <v>0</v>
      </c>
      <c r="U24" s="74">
        <f t="shared" si="10"/>
        <v>0</v>
      </c>
      <c r="V24" s="75">
        <f t="shared" si="11"/>
        <v>0</v>
      </c>
      <c r="W24" s="47"/>
      <c r="X24" s="49"/>
      <c r="Y24" s="49"/>
      <c r="Z24" s="49"/>
      <c r="AA24" s="49"/>
      <c r="AB24" s="46"/>
      <c r="AC24" s="47"/>
      <c r="AD24" s="17"/>
      <c r="AE24" s="17"/>
      <c r="AF24" s="17"/>
      <c r="AG24" s="49"/>
      <c r="AH24" s="50"/>
      <c r="AI24" s="57"/>
    </row>
    <row r="25" spans="1:35" ht="12.75">
      <c r="A25" s="71">
        <v>18</v>
      </c>
      <c r="B25" s="8"/>
      <c r="C25" s="17"/>
      <c r="D25" s="49"/>
      <c r="E25" s="50"/>
      <c r="F25" s="47"/>
      <c r="G25" s="49"/>
      <c r="H25" s="46"/>
      <c r="I25" s="72">
        <f t="shared" si="0"/>
        <v>0</v>
      </c>
      <c r="J25" s="76">
        <f t="shared" si="1"/>
        <v>0</v>
      </c>
      <c r="K25" s="92">
        <f t="shared" si="2"/>
        <v>0</v>
      </c>
      <c r="L25" s="71">
        <f t="shared" si="3"/>
        <v>0</v>
      </c>
      <c r="M25" s="54"/>
      <c r="N25" s="55"/>
      <c r="O25" s="110">
        <f t="shared" si="4"/>
        <v>0</v>
      </c>
      <c r="P25" s="60">
        <f t="shared" si="5"/>
        <v>0</v>
      </c>
      <c r="Q25" s="73">
        <f t="shared" si="6"/>
        <v>0</v>
      </c>
      <c r="R25" s="74">
        <f t="shared" si="7"/>
        <v>0</v>
      </c>
      <c r="S25" s="74">
        <f t="shared" si="8"/>
        <v>0</v>
      </c>
      <c r="T25" s="74">
        <f t="shared" si="9"/>
        <v>0</v>
      </c>
      <c r="U25" s="74">
        <f t="shared" si="10"/>
        <v>0</v>
      </c>
      <c r="V25" s="75">
        <f t="shared" si="11"/>
        <v>0</v>
      </c>
      <c r="W25" s="47"/>
      <c r="X25" s="49"/>
      <c r="Y25" s="49"/>
      <c r="Z25" s="49"/>
      <c r="AA25" s="49"/>
      <c r="AB25" s="46"/>
      <c r="AC25" s="47"/>
      <c r="AD25" s="17"/>
      <c r="AE25" s="17"/>
      <c r="AF25" s="17"/>
      <c r="AG25" s="49"/>
      <c r="AH25" s="46"/>
      <c r="AI25" s="112"/>
    </row>
    <row r="26" spans="1:35" ht="12.75">
      <c r="A26" s="71">
        <v>19</v>
      </c>
      <c r="B26" s="53"/>
      <c r="C26" s="17"/>
      <c r="D26" s="49"/>
      <c r="E26" s="50"/>
      <c r="F26" s="47"/>
      <c r="G26" s="49"/>
      <c r="H26" s="46"/>
      <c r="I26" s="72">
        <f t="shared" si="0"/>
        <v>0</v>
      </c>
      <c r="J26" s="76">
        <f t="shared" si="1"/>
        <v>0</v>
      </c>
      <c r="K26" s="92">
        <f t="shared" si="2"/>
        <v>0</v>
      </c>
      <c r="L26" s="71">
        <f t="shared" si="3"/>
        <v>0</v>
      </c>
      <c r="M26" s="52"/>
      <c r="N26" s="48"/>
      <c r="O26" s="110">
        <f t="shared" si="4"/>
        <v>0</v>
      </c>
      <c r="P26" s="60">
        <f t="shared" si="5"/>
        <v>0</v>
      </c>
      <c r="Q26" s="73">
        <f t="shared" si="6"/>
        <v>0</v>
      </c>
      <c r="R26" s="74">
        <f t="shared" si="7"/>
        <v>0</v>
      </c>
      <c r="S26" s="74">
        <f t="shared" si="8"/>
        <v>0</v>
      </c>
      <c r="T26" s="74">
        <f t="shared" si="9"/>
        <v>0</v>
      </c>
      <c r="U26" s="74">
        <f t="shared" si="10"/>
        <v>0</v>
      </c>
      <c r="V26" s="75">
        <f t="shared" si="11"/>
        <v>0</v>
      </c>
      <c r="W26" s="47"/>
      <c r="X26" s="49"/>
      <c r="Y26" s="49"/>
      <c r="Z26" s="49"/>
      <c r="AA26" s="49"/>
      <c r="AB26" s="46"/>
      <c r="AC26" s="47"/>
      <c r="AD26" s="17"/>
      <c r="AE26" s="17"/>
      <c r="AF26" s="17"/>
      <c r="AG26" s="49"/>
      <c r="AH26" s="46"/>
      <c r="AI26" s="112"/>
    </row>
    <row r="27" spans="1:35" ht="12.75">
      <c r="A27" s="71">
        <v>20</v>
      </c>
      <c r="B27" s="8"/>
      <c r="C27" s="47"/>
      <c r="D27" s="49"/>
      <c r="E27" s="50"/>
      <c r="F27" s="47"/>
      <c r="G27" s="16"/>
      <c r="H27" s="46"/>
      <c r="I27" s="72">
        <f t="shared" si="0"/>
        <v>0</v>
      </c>
      <c r="J27" s="76">
        <f t="shared" si="1"/>
        <v>0</v>
      </c>
      <c r="K27" s="92">
        <f t="shared" si="2"/>
        <v>0</v>
      </c>
      <c r="L27" s="71">
        <f t="shared" si="3"/>
        <v>0</v>
      </c>
      <c r="M27" s="52"/>
      <c r="N27" s="55"/>
      <c r="O27" s="110">
        <f t="shared" si="4"/>
        <v>0</v>
      </c>
      <c r="P27" s="60">
        <f t="shared" si="5"/>
        <v>0</v>
      </c>
      <c r="Q27" s="73">
        <f t="shared" si="6"/>
        <v>0</v>
      </c>
      <c r="R27" s="74">
        <f t="shared" si="7"/>
        <v>0</v>
      </c>
      <c r="S27" s="74">
        <f t="shared" si="8"/>
        <v>0</v>
      </c>
      <c r="T27" s="74">
        <f t="shared" si="9"/>
        <v>0</v>
      </c>
      <c r="U27" s="74">
        <f t="shared" si="10"/>
        <v>0</v>
      </c>
      <c r="V27" s="75">
        <f t="shared" si="11"/>
        <v>0</v>
      </c>
      <c r="W27" s="47"/>
      <c r="X27" s="49"/>
      <c r="Y27" s="49"/>
      <c r="Z27" s="49"/>
      <c r="AA27" s="49"/>
      <c r="AB27" s="46"/>
      <c r="AC27" s="47"/>
      <c r="AD27" s="17"/>
      <c r="AE27" s="17"/>
      <c r="AF27" s="17"/>
      <c r="AG27" s="49"/>
      <c r="AH27" s="50"/>
      <c r="AI27" s="112"/>
    </row>
    <row r="28" spans="1:35" ht="12.75">
      <c r="A28" s="71">
        <v>21</v>
      </c>
      <c r="B28" s="8"/>
      <c r="C28" s="47"/>
      <c r="D28" s="49"/>
      <c r="E28" s="50"/>
      <c r="F28" s="47"/>
      <c r="G28" s="16"/>
      <c r="H28" s="46"/>
      <c r="I28" s="72">
        <f t="shared" si="0"/>
        <v>0</v>
      </c>
      <c r="J28" s="76">
        <f t="shared" si="1"/>
        <v>0</v>
      </c>
      <c r="K28" s="92">
        <f t="shared" si="2"/>
        <v>0</v>
      </c>
      <c r="L28" s="71">
        <f t="shared" si="3"/>
        <v>0</v>
      </c>
      <c r="M28" s="52"/>
      <c r="N28" s="55"/>
      <c r="O28" s="110">
        <f t="shared" si="4"/>
        <v>0</v>
      </c>
      <c r="P28" s="60">
        <f t="shared" si="5"/>
        <v>0</v>
      </c>
      <c r="Q28" s="73">
        <f t="shared" si="6"/>
        <v>0</v>
      </c>
      <c r="R28" s="74">
        <f t="shared" si="7"/>
        <v>0</v>
      </c>
      <c r="S28" s="74">
        <f t="shared" si="8"/>
        <v>0</v>
      </c>
      <c r="T28" s="74">
        <f t="shared" si="9"/>
        <v>0</v>
      </c>
      <c r="U28" s="74">
        <f t="shared" si="10"/>
        <v>0</v>
      </c>
      <c r="V28" s="75">
        <f t="shared" si="11"/>
        <v>0</v>
      </c>
      <c r="W28" s="47"/>
      <c r="X28" s="49"/>
      <c r="Y28" s="49"/>
      <c r="Z28" s="49"/>
      <c r="AA28" s="49"/>
      <c r="AB28" s="46"/>
      <c r="AC28" s="47"/>
      <c r="AD28" s="17"/>
      <c r="AE28" s="17"/>
      <c r="AF28" s="17"/>
      <c r="AG28" s="49"/>
      <c r="AH28" s="50"/>
      <c r="AI28" s="112"/>
    </row>
    <row r="29" spans="1:35" ht="12.75">
      <c r="A29" s="71">
        <v>22</v>
      </c>
      <c r="B29" s="8"/>
      <c r="C29" s="47"/>
      <c r="D29" s="49"/>
      <c r="E29" s="50"/>
      <c r="F29" s="47"/>
      <c r="G29" s="16"/>
      <c r="H29" s="46"/>
      <c r="I29" s="72">
        <f t="shared" si="0"/>
        <v>0</v>
      </c>
      <c r="J29" s="76">
        <f t="shared" si="1"/>
        <v>0</v>
      </c>
      <c r="K29" s="92">
        <f t="shared" si="2"/>
        <v>0</v>
      </c>
      <c r="L29" s="71">
        <f t="shared" si="3"/>
        <v>0</v>
      </c>
      <c r="M29" s="52"/>
      <c r="N29" s="48"/>
      <c r="O29" s="110">
        <f t="shared" si="4"/>
        <v>0</v>
      </c>
      <c r="P29" s="60">
        <f t="shared" si="5"/>
        <v>0</v>
      </c>
      <c r="Q29" s="73">
        <f t="shared" si="6"/>
        <v>0</v>
      </c>
      <c r="R29" s="74">
        <f t="shared" si="7"/>
        <v>0</v>
      </c>
      <c r="S29" s="74">
        <f t="shared" si="8"/>
        <v>0</v>
      </c>
      <c r="T29" s="74">
        <f t="shared" si="9"/>
        <v>0</v>
      </c>
      <c r="U29" s="74">
        <f t="shared" si="10"/>
        <v>0</v>
      </c>
      <c r="V29" s="75">
        <f t="shared" si="11"/>
        <v>0</v>
      </c>
      <c r="W29" s="47"/>
      <c r="X29" s="49"/>
      <c r="Y29" s="49"/>
      <c r="Z29" s="49"/>
      <c r="AA29" s="49"/>
      <c r="AB29" s="46"/>
      <c r="AC29" s="47"/>
      <c r="AD29" s="17"/>
      <c r="AE29" s="17"/>
      <c r="AF29" s="17"/>
      <c r="AG29" s="49"/>
      <c r="AH29" s="50"/>
      <c r="AI29" s="112"/>
    </row>
    <row r="30" spans="1:35" ht="12.75">
      <c r="A30" s="71">
        <v>23</v>
      </c>
      <c r="B30" s="8"/>
      <c r="C30" s="47"/>
      <c r="D30" s="49"/>
      <c r="E30" s="46"/>
      <c r="F30" s="17"/>
      <c r="G30" s="49"/>
      <c r="H30" s="50"/>
      <c r="I30" s="72">
        <f t="shared" si="0"/>
        <v>0</v>
      </c>
      <c r="J30" s="76">
        <f t="shared" si="1"/>
        <v>0</v>
      </c>
      <c r="K30" s="92">
        <f t="shared" si="2"/>
        <v>0</v>
      </c>
      <c r="L30" s="71">
        <f t="shared" si="3"/>
        <v>0</v>
      </c>
      <c r="M30" s="52"/>
      <c r="N30" s="48"/>
      <c r="O30" s="110">
        <f t="shared" si="4"/>
        <v>0</v>
      </c>
      <c r="P30" s="60">
        <f t="shared" si="5"/>
        <v>0</v>
      </c>
      <c r="Q30" s="73">
        <f t="shared" si="6"/>
        <v>0</v>
      </c>
      <c r="R30" s="74">
        <f t="shared" si="7"/>
        <v>0</v>
      </c>
      <c r="S30" s="74">
        <f t="shared" si="8"/>
        <v>0</v>
      </c>
      <c r="T30" s="74">
        <f t="shared" si="9"/>
        <v>0</v>
      </c>
      <c r="U30" s="74">
        <f t="shared" si="10"/>
        <v>0</v>
      </c>
      <c r="V30" s="75">
        <f t="shared" si="11"/>
        <v>0</v>
      </c>
      <c r="W30" s="47"/>
      <c r="X30" s="49"/>
      <c r="Y30" s="49"/>
      <c r="Z30" s="49"/>
      <c r="AA30" s="49"/>
      <c r="AB30" s="46"/>
      <c r="AC30" s="17"/>
      <c r="AD30" s="49"/>
      <c r="AE30" s="49"/>
      <c r="AF30" s="49"/>
      <c r="AG30" s="49"/>
      <c r="AH30" s="50"/>
      <c r="AI30" s="112"/>
    </row>
    <row r="31" spans="1:35" ht="12.75">
      <c r="A31" s="71">
        <v>24</v>
      </c>
      <c r="B31" s="56"/>
      <c r="C31" s="57"/>
      <c r="D31" s="49"/>
      <c r="E31" s="50"/>
      <c r="F31" s="47"/>
      <c r="G31" s="49"/>
      <c r="H31" s="46"/>
      <c r="I31" s="72">
        <f t="shared" si="0"/>
        <v>0</v>
      </c>
      <c r="J31" s="76">
        <f t="shared" si="1"/>
        <v>0</v>
      </c>
      <c r="K31" s="92">
        <f t="shared" si="2"/>
        <v>0</v>
      </c>
      <c r="L31" s="71">
        <f t="shared" si="3"/>
        <v>0</v>
      </c>
      <c r="M31" s="52"/>
      <c r="N31" s="48"/>
      <c r="O31" s="110">
        <f t="shared" si="4"/>
        <v>0</v>
      </c>
      <c r="P31" s="60">
        <f t="shared" si="5"/>
        <v>0</v>
      </c>
      <c r="Q31" s="73">
        <f t="shared" si="6"/>
        <v>0</v>
      </c>
      <c r="R31" s="74">
        <f t="shared" si="7"/>
        <v>0</v>
      </c>
      <c r="S31" s="74">
        <f t="shared" si="8"/>
        <v>0</v>
      </c>
      <c r="T31" s="74">
        <f t="shared" si="9"/>
        <v>0</v>
      </c>
      <c r="U31" s="74">
        <f t="shared" si="10"/>
        <v>0</v>
      </c>
      <c r="V31" s="75">
        <f t="shared" si="11"/>
        <v>0</v>
      </c>
      <c r="W31" s="47"/>
      <c r="X31" s="49"/>
      <c r="Y31" s="49"/>
      <c r="Z31" s="49"/>
      <c r="AA31" s="49"/>
      <c r="AB31" s="46"/>
      <c r="AC31" s="17"/>
      <c r="AD31" s="17"/>
      <c r="AE31" s="17"/>
      <c r="AF31" s="17"/>
      <c r="AG31" s="49"/>
      <c r="AH31" s="50"/>
      <c r="AI31" s="113"/>
    </row>
    <row r="32" spans="1:35" ht="12.75">
      <c r="A32" s="71">
        <v>25</v>
      </c>
      <c r="B32" s="56"/>
      <c r="C32" s="57"/>
      <c r="D32" s="49"/>
      <c r="E32" s="50"/>
      <c r="F32" s="47"/>
      <c r="G32" s="49"/>
      <c r="H32" s="46"/>
      <c r="I32" s="72">
        <f t="shared" si="0"/>
        <v>0</v>
      </c>
      <c r="J32" s="76">
        <f t="shared" si="1"/>
        <v>0</v>
      </c>
      <c r="K32" s="92">
        <f t="shared" si="2"/>
        <v>0</v>
      </c>
      <c r="L32" s="71">
        <f t="shared" si="3"/>
        <v>0</v>
      </c>
      <c r="M32" s="52"/>
      <c r="N32" s="48"/>
      <c r="O32" s="110">
        <f t="shared" si="4"/>
        <v>0</v>
      </c>
      <c r="P32" s="60">
        <f t="shared" si="5"/>
        <v>0</v>
      </c>
      <c r="Q32" s="73">
        <f t="shared" si="6"/>
        <v>0</v>
      </c>
      <c r="R32" s="74">
        <f t="shared" si="7"/>
        <v>0</v>
      </c>
      <c r="S32" s="74">
        <f t="shared" si="8"/>
        <v>0</v>
      </c>
      <c r="T32" s="74">
        <f t="shared" si="9"/>
        <v>0</v>
      </c>
      <c r="U32" s="74">
        <f t="shared" si="10"/>
        <v>0</v>
      </c>
      <c r="V32" s="75">
        <f t="shared" si="11"/>
        <v>0</v>
      </c>
      <c r="W32" s="47"/>
      <c r="X32" s="49"/>
      <c r="Y32" s="49"/>
      <c r="Z32" s="49"/>
      <c r="AA32" s="49"/>
      <c r="AB32" s="46"/>
      <c r="AC32" s="17"/>
      <c r="AD32" s="17"/>
      <c r="AE32" s="17"/>
      <c r="AF32" s="17"/>
      <c r="AG32" s="49"/>
      <c r="AH32" s="50"/>
      <c r="AI32" s="112"/>
    </row>
    <row r="33" spans="1:35" ht="12.75">
      <c r="A33" s="71">
        <v>26</v>
      </c>
      <c r="B33" s="53"/>
      <c r="C33" s="57"/>
      <c r="D33" s="49"/>
      <c r="E33" s="50"/>
      <c r="F33" s="47"/>
      <c r="G33" s="16"/>
      <c r="H33" s="46"/>
      <c r="I33" s="72">
        <f t="shared" si="0"/>
        <v>0</v>
      </c>
      <c r="J33" s="76">
        <f t="shared" si="1"/>
        <v>0</v>
      </c>
      <c r="K33" s="92">
        <f t="shared" si="2"/>
        <v>0</v>
      </c>
      <c r="L33" s="71">
        <f t="shared" si="3"/>
        <v>0</v>
      </c>
      <c r="M33" s="52"/>
      <c r="N33" s="48"/>
      <c r="O33" s="110">
        <f t="shared" si="4"/>
        <v>0</v>
      </c>
      <c r="P33" s="60">
        <f t="shared" si="5"/>
        <v>0</v>
      </c>
      <c r="Q33" s="73">
        <f t="shared" si="6"/>
        <v>0</v>
      </c>
      <c r="R33" s="74">
        <f t="shared" si="7"/>
        <v>0</v>
      </c>
      <c r="S33" s="74">
        <f t="shared" si="8"/>
        <v>0</v>
      </c>
      <c r="T33" s="74">
        <f t="shared" si="9"/>
        <v>0</v>
      </c>
      <c r="U33" s="74">
        <f t="shared" si="10"/>
        <v>0</v>
      </c>
      <c r="V33" s="75">
        <f t="shared" si="11"/>
        <v>0</v>
      </c>
      <c r="W33" s="47"/>
      <c r="X33" s="49"/>
      <c r="Y33" s="49"/>
      <c r="Z33" s="49"/>
      <c r="AA33" s="49"/>
      <c r="AB33" s="46"/>
      <c r="AC33" s="17"/>
      <c r="AD33" s="17"/>
      <c r="AE33" s="17"/>
      <c r="AF33" s="17"/>
      <c r="AG33" s="49"/>
      <c r="AH33" s="46"/>
      <c r="AI33" s="112"/>
    </row>
    <row r="34" spans="1:35" ht="12.75">
      <c r="A34" s="71">
        <v>27</v>
      </c>
      <c r="B34" s="53"/>
      <c r="C34" s="57"/>
      <c r="D34" s="49"/>
      <c r="E34" s="50"/>
      <c r="F34" s="47"/>
      <c r="G34" s="16"/>
      <c r="H34" s="46"/>
      <c r="I34" s="72">
        <f t="shared" si="0"/>
        <v>0</v>
      </c>
      <c r="J34" s="76">
        <f t="shared" si="1"/>
        <v>0</v>
      </c>
      <c r="K34" s="92">
        <f t="shared" si="2"/>
        <v>0</v>
      </c>
      <c r="L34" s="71">
        <f t="shared" si="3"/>
        <v>0</v>
      </c>
      <c r="M34" s="52"/>
      <c r="N34" s="48"/>
      <c r="O34" s="110">
        <f t="shared" si="4"/>
        <v>0</v>
      </c>
      <c r="P34" s="60">
        <f t="shared" si="5"/>
        <v>0</v>
      </c>
      <c r="Q34" s="73">
        <f t="shared" si="6"/>
        <v>0</v>
      </c>
      <c r="R34" s="74">
        <f t="shared" si="7"/>
        <v>0</v>
      </c>
      <c r="S34" s="74">
        <f t="shared" si="8"/>
        <v>0</v>
      </c>
      <c r="T34" s="74">
        <f t="shared" si="9"/>
        <v>0</v>
      </c>
      <c r="U34" s="74">
        <f t="shared" si="10"/>
        <v>0</v>
      </c>
      <c r="V34" s="75">
        <f t="shared" si="11"/>
        <v>0</v>
      </c>
      <c r="W34" s="47"/>
      <c r="X34" s="49"/>
      <c r="Y34" s="49"/>
      <c r="Z34" s="49"/>
      <c r="AA34" s="49"/>
      <c r="AB34" s="46"/>
      <c r="AC34" s="17"/>
      <c r="AD34" s="17"/>
      <c r="AE34" s="17"/>
      <c r="AF34" s="17"/>
      <c r="AG34" s="49"/>
      <c r="AH34" s="50"/>
      <c r="AI34" s="57"/>
    </row>
    <row r="35" spans="1:35" ht="12.75">
      <c r="A35" s="71">
        <v>28</v>
      </c>
      <c r="B35" s="8"/>
      <c r="C35" s="47"/>
      <c r="D35" s="49"/>
      <c r="E35" s="50"/>
      <c r="F35" s="47"/>
      <c r="G35" s="16"/>
      <c r="H35" s="46"/>
      <c r="I35" s="72">
        <f t="shared" si="0"/>
        <v>0</v>
      </c>
      <c r="J35" s="76">
        <f t="shared" si="1"/>
        <v>0</v>
      </c>
      <c r="K35" s="92">
        <f t="shared" si="2"/>
        <v>0</v>
      </c>
      <c r="L35" s="71">
        <f t="shared" si="3"/>
        <v>0</v>
      </c>
      <c r="M35" s="52"/>
      <c r="N35" s="48"/>
      <c r="O35" s="110">
        <f t="shared" si="4"/>
        <v>0</v>
      </c>
      <c r="P35" s="60">
        <f t="shared" si="5"/>
        <v>0</v>
      </c>
      <c r="Q35" s="73">
        <f t="shared" si="6"/>
        <v>0</v>
      </c>
      <c r="R35" s="74">
        <f t="shared" si="7"/>
        <v>0</v>
      </c>
      <c r="S35" s="74">
        <f t="shared" si="8"/>
        <v>0</v>
      </c>
      <c r="T35" s="74">
        <f t="shared" si="9"/>
        <v>0</v>
      </c>
      <c r="U35" s="74">
        <f t="shared" si="10"/>
        <v>0</v>
      </c>
      <c r="V35" s="75">
        <f t="shared" si="11"/>
        <v>0</v>
      </c>
      <c r="W35" s="47"/>
      <c r="X35" s="49"/>
      <c r="Y35" s="49"/>
      <c r="Z35" s="49"/>
      <c r="AA35" s="49"/>
      <c r="AB35" s="46"/>
      <c r="AC35" s="47"/>
      <c r="AD35" s="17"/>
      <c r="AE35" s="17"/>
      <c r="AF35" s="17"/>
      <c r="AG35" s="49"/>
      <c r="AH35" s="50"/>
      <c r="AI35" s="114"/>
    </row>
    <row r="36" spans="1:35" ht="12.75">
      <c r="A36" s="71">
        <v>29</v>
      </c>
      <c r="B36" s="8"/>
      <c r="C36" s="47"/>
      <c r="D36" s="49"/>
      <c r="E36" s="50"/>
      <c r="F36" s="47"/>
      <c r="G36" s="16"/>
      <c r="H36" s="46"/>
      <c r="I36" s="72">
        <f t="shared" si="0"/>
        <v>0</v>
      </c>
      <c r="J36" s="76">
        <f t="shared" si="1"/>
        <v>0</v>
      </c>
      <c r="K36" s="92">
        <f t="shared" si="2"/>
        <v>0</v>
      </c>
      <c r="L36" s="71">
        <f t="shared" si="3"/>
        <v>0</v>
      </c>
      <c r="M36" s="52"/>
      <c r="N36" s="48"/>
      <c r="O36" s="110">
        <f t="shared" si="4"/>
        <v>0</v>
      </c>
      <c r="P36" s="60">
        <f t="shared" si="5"/>
        <v>0</v>
      </c>
      <c r="Q36" s="97">
        <f t="shared" si="6"/>
        <v>0</v>
      </c>
      <c r="R36" s="98">
        <f t="shared" si="7"/>
        <v>0</v>
      </c>
      <c r="S36" s="98">
        <f t="shared" si="8"/>
        <v>0</v>
      </c>
      <c r="T36" s="98">
        <f t="shared" si="9"/>
        <v>0</v>
      </c>
      <c r="U36" s="98">
        <f t="shared" si="10"/>
        <v>0</v>
      </c>
      <c r="V36" s="99">
        <f t="shared" si="11"/>
        <v>0</v>
      </c>
      <c r="W36" s="47"/>
      <c r="X36" s="49"/>
      <c r="Y36" s="49"/>
      <c r="Z36" s="49"/>
      <c r="AA36" s="49"/>
      <c r="AB36" s="46"/>
      <c r="AC36" s="47"/>
      <c r="AD36" s="17"/>
      <c r="AE36" s="17"/>
      <c r="AF36" s="17"/>
      <c r="AG36" s="49"/>
      <c r="AH36" s="50"/>
      <c r="AI36" s="115"/>
    </row>
    <row r="37" spans="1:35" ht="13.5" thickBot="1">
      <c r="A37" s="25">
        <v>30</v>
      </c>
      <c r="B37" s="41"/>
      <c r="C37" s="18"/>
      <c r="D37" s="19"/>
      <c r="E37" s="22"/>
      <c r="F37" s="18"/>
      <c r="G37" s="24"/>
      <c r="H37" s="20"/>
      <c r="I37" s="80">
        <f t="shared" si="0"/>
        <v>0</v>
      </c>
      <c r="J37" s="81">
        <f t="shared" si="1"/>
        <v>0</v>
      </c>
      <c r="K37" s="92">
        <f t="shared" si="2"/>
        <v>0</v>
      </c>
      <c r="L37" s="71">
        <f t="shared" si="3"/>
        <v>0</v>
      </c>
      <c r="M37" s="91"/>
      <c r="N37" s="26"/>
      <c r="O37" s="111">
        <f t="shared" si="4"/>
        <v>0</v>
      </c>
      <c r="P37" s="27">
        <f t="shared" si="5"/>
        <v>0</v>
      </c>
      <c r="Q37" s="77">
        <f t="shared" si="6"/>
        <v>0</v>
      </c>
      <c r="R37" s="78">
        <f t="shared" si="7"/>
        <v>0</v>
      </c>
      <c r="S37" s="78">
        <f t="shared" si="8"/>
        <v>0</v>
      </c>
      <c r="T37" s="78">
        <f t="shared" si="9"/>
        <v>0</v>
      </c>
      <c r="U37" s="78">
        <f t="shared" si="10"/>
        <v>0</v>
      </c>
      <c r="V37" s="79">
        <f t="shared" si="11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116"/>
    </row>
    <row r="38" spans="1:35" s="7" customFormat="1" ht="12.75" customHeight="1" thickBot="1">
      <c r="A38" s="666" t="s">
        <v>6</v>
      </c>
      <c r="B38" s="713"/>
      <c r="C38" s="34">
        <f aca="true" t="shared" si="12" ref="C38:L38">SUM(C8:C37)</f>
        <v>0</v>
      </c>
      <c r="D38" s="35">
        <f t="shared" si="12"/>
        <v>0</v>
      </c>
      <c r="E38" s="33">
        <f t="shared" si="12"/>
        <v>0</v>
      </c>
      <c r="F38" s="34">
        <f t="shared" si="12"/>
        <v>0</v>
      </c>
      <c r="G38" s="35">
        <f t="shared" si="12"/>
        <v>0</v>
      </c>
      <c r="H38" s="33">
        <f t="shared" si="12"/>
        <v>0</v>
      </c>
      <c r="I38" s="93">
        <f t="shared" si="12"/>
        <v>0</v>
      </c>
      <c r="J38" s="94">
        <f t="shared" si="12"/>
        <v>0</v>
      </c>
      <c r="K38" s="95">
        <f t="shared" si="12"/>
        <v>0</v>
      </c>
      <c r="L38" s="9">
        <f t="shared" si="12"/>
        <v>0</v>
      </c>
      <c r="M38" s="83">
        <f>COUNTIF(M8:M37,"EGZ")</f>
        <v>0</v>
      </c>
      <c r="N38" s="82">
        <f>COUNTIF(N8:N37,"EGZ")</f>
        <v>0</v>
      </c>
      <c r="O38" s="105">
        <f aca="true" t="shared" si="13" ref="O38:AH38">SUM(O8:O37)</f>
        <v>0</v>
      </c>
      <c r="P38" s="9">
        <f t="shared" si="13"/>
        <v>0</v>
      </c>
      <c r="Q38" s="82">
        <f t="shared" si="13"/>
        <v>0</v>
      </c>
      <c r="R38" s="83">
        <f t="shared" si="13"/>
        <v>0</v>
      </c>
      <c r="S38" s="83">
        <f t="shared" si="13"/>
        <v>0</v>
      </c>
      <c r="T38" s="83">
        <f t="shared" si="13"/>
        <v>0</v>
      </c>
      <c r="U38" s="83">
        <f t="shared" si="13"/>
        <v>0</v>
      </c>
      <c r="V38" s="84">
        <f t="shared" si="13"/>
        <v>0</v>
      </c>
      <c r="W38" s="84">
        <f t="shared" si="13"/>
        <v>0</v>
      </c>
      <c r="X38" s="84">
        <f t="shared" si="13"/>
        <v>0</v>
      </c>
      <c r="Y38" s="84">
        <f t="shared" si="13"/>
        <v>0</v>
      </c>
      <c r="Z38" s="84">
        <f t="shared" si="13"/>
        <v>0</v>
      </c>
      <c r="AA38" s="84">
        <f t="shared" si="13"/>
        <v>0</v>
      </c>
      <c r="AB38" s="84">
        <f t="shared" si="13"/>
        <v>0</v>
      </c>
      <c r="AC38" s="84">
        <f t="shared" si="13"/>
        <v>0</v>
      </c>
      <c r="AD38" s="84">
        <f t="shared" si="13"/>
        <v>0</v>
      </c>
      <c r="AE38" s="84">
        <f t="shared" si="13"/>
        <v>0</v>
      </c>
      <c r="AF38" s="84">
        <f t="shared" si="13"/>
        <v>0</v>
      </c>
      <c r="AG38" s="84">
        <f t="shared" si="13"/>
        <v>0</v>
      </c>
      <c r="AH38" s="84">
        <f t="shared" si="13"/>
        <v>0</v>
      </c>
      <c r="AI38" s="120"/>
    </row>
    <row r="39" spans="1:35" s="7" customFormat="1" ht="12.75" customHeight="1" thickBot="1">
      <c r="A39" s="2"/>
      <c r="B39" s="9" t="s">
        <v>33</v>
      </c>
      <c r="C39" s="666">
        <f>SUM(C38:E38)</f>
        <v>0</v>
      </c>
      <c r="D39" s="667"/>
      <c r="E39" s="669"/>
      <c r="F39" s="666">
        <f>SUM(F38:H38)</f>
        <v>0</v>
      </c>
      <c r="G39" s="667"/>
      <c r="H39" s="667"/>
      <c r="I39" s="96"/>
      <c r="J39" s="738" t="s">
        <v>44</v>
      </c>
      <c r="K39" s="739"/>
      <c r="L39" s="740"/>
      <c r="M39" s="741" t="s">
        <v>45</v>
      </c>
      <c r="N39" s="742"/>
      <c r="O39" s="107"/>
      <c r="P39" s="28"/>
      <c r="Q39" s="728">
        <f>W39+AC39</f>
        <v>0</v>
      </c>
      <c r="R39" s="729"/>
      <c r="S39" s="729"/>
      <c r="T39" s="730"/>
      <c r="U39" s="726">
        <f>AA39+AG39</f>
        <v>0</v>
      </c>
      <c r="V39" s="734"/>
      <c r="W39" s="731">
        <f>SUM(W38:Z38)</f>
        <v>0</v>
      </c>
      <c r="X39" s="732"/>
      <c r="Y39" s="732"/>
      <c r="Z39" s="733"/>
      <c r="AA39" s="666">
        <f>SUM(AA38:AB38)</f>
        <v>0</v>
      </c>
      <c r="AB39" s="713"/>
      <c r="AC39" s="731">
        <f>SUM(AC38:AF38)</f>
        <v>0</v>
      </c>
      <c r="AD39" s="732"/>
      <c r="AE39" s="732"/>
      <c r="AF39" s="733"/>
      <c r="AG39" s="666">
        <f>SUM(AG38:AH38)</f>
        <v>0</v>
      </c>
      <c r="AH39" s="713"/>
      <c r="AI39" s="29"/>
    </row>
    <row r="40" spans="1:35" s="7" customFormat="1" ht="12.75" customHeight="1" thickBot="1">
      <c r="A40" s="2"/>
      <c r="B40" s="90"/>
      <c r="C40" s="90"/>
      <c r="D40" s="90"/>
      <c r="E40" s="100"/>
      <c r="F40" s="90"/>
      <c r="G40" s="90"/>
      <c r="H40" s="90"/>
      <c r="I40" s="2"/>
      <c r="J40" s="735" t="s">
        <v>42</v>
      </c>
      <c r="K40" s="736"/>
      <c r="L40" s="736"/>
      <c r="M40" s="736"/>
      <c r="N40" s="737"/>
      <c r="O40" s="106"/>
      <c r="P40" s="28"/>
      <c r="Q40" s="726">
        <f>W40+AC40</f>
        <v>0</v>
      </c>
      <c r="R40" s="727"/>
      <c r="S40" s="727"/>
      <c r="T40" s="727"/>
      <c r="U40" s="727"/>
      <c r="V40" s="669"/>
      <c r="W40" s="666">
        <f>W39+AA39</f>
        <v>0</v>
      </c>
      <c r="X40" s="727"/>
      <c r="Y40" s="727"/>
      <c r="Z40" s="727"/>
      <c r="AA40" s="727"/>
      <c r="AB40" s="669"/>
      <c r="AC40" s="666">
        <f>AC39+AG39</f>
        <v>0</v>
      </c>
      <c r="AD40" s="667"/>
      <c r="AE40" s="667"/>
      <c r="AF40" s="667"/>
      <c r="AG40" s="667"/>
      <c r="AH40" s="713"/>
      <c r="AI40" s="29"/>
    </row>
    <row r="41" spans="1:35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1"/>
      <c r="R41" s="31"/>
      <c r="S41" s="31"/>
      <c r="T41" s="31"/>
      <c r="U41" s="31"/>
      <c r="V41" s="32"/>
      <c r="W41" s="30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</row>
    <row r="42" spans="1:35" ht="12.75" customHeight="1">
      <c r="A42" s="532" t="s">
        <v>25</v>
      </c>
      <c r="B42" s="533"/>
      <c r="C42" s="534" t="s">
        <v>26</v>
      </c>
      <c r="D42" s="535"/>
      <c r="E42" s="535"/>
      <c r="F42" s="535"/>
      <c r="G42" s="535"/>
      <c r="H42" s="535"/>
      <c r="I42" s="535"/>
      <c r="J42" s="535"/>
      <c r="K42" s="535"/>
      <c r="L42" s="535"/>
      <c r="M42" s="535"/>
      <c r="N42" s="535"/>
      <c r="O42" s="535"/>
      <c r="P42" s="535"/>
      <c r="Q42" s="535"/>
      <c r="R42" s="535"/>
      <c r="S42" s="535"/>
      <c r="T42" s="535"/>
      <c r="U42" s="535"/>
      <c r="V42" s="536"/>
      <c r="W42" s="43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12.75">
      <c r="A43" s="530" t="s">
        <v>47</v>
      </c>
      <c r="B43" s="531"/>
      <c r="C43" s="531" t="s">
        <v>8</v>
      </c>
      <c r="D43" s="531"/>
      <c r="E43" s="531"/>
      <c r="F43" s="531"/>
      <c r="G43" s="531"/>
      <c r="H43" s="531"/>
      <c r="I43" s="531"/>
      <c r="J43" s="531"/>
      <c r="K43" s="531"/>
      <c r="L43" s="531"/>
      <c r="M43" s="531"/>
      <c r="N43" s="531"/>
      <c r="O43" s="531"/>
      <c r="P43" s="531"/>
      <c r="Q43" s="531"/>
      <c r="R43" s="86" t="s">
        <v>28</v>
      </c>
      <c r="S43" s="36"/>
      <c r="T43" s="36"/>
      <c r="U43" s="36"/>
      <c r="V43" s="37"/>
      <c r="W43" s="43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ht="12.75">
      <c r="A44" s="587" t="s">
        <v>39</v>
      </c>
      <c r="B44" s="586"/>
      <c r="C44" s="531" t="s">
        <v>9</v>
      </c>
      <c r="D44" s="531"/>
      <c r="E44" s="531"/>
      <c r="F44" s="531"/>
      <c r="G44" s="531"/>
      <c r="H44" s="531"/>
      <c r="I44" s="531"/>
      <c r="J44" s="531"/>
      <c r="K44" s="531"/>
      <c r="L44" s="531"/>
      <c r="M44" s="531"/>
      <c r="N44" s="531"/>
      <c r="O44" s="531"/>
      <c r="P44" s="531"/>
      <c r="Q44" s="531"/>
      <c r="R44" s="38" t="s">
        <v>16</v>
      </c>
      <c r="S44" s="36"/>
      <c r="T44" s="36"/>
      <c r="U44" s="37"/>
      <c r="V44" s="89"/>
      <c r="W44" s="43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1:35" ht="13.5" thickBot="1">
      <c r="A45" s="587"/>
      <c r="B45" s="586"/>
      <c r="C45" s="586" t="s">
        <v>12</v>
      </c>
      <c r="D45" s="586"/>
      <c r="E45" s="586"/>
      <c r="F45" s="586"/>
      <c r="G45" s="586"/>
      <c r="H45" s="586"/>
      <c r="I45" s="586"/>
      <c r="J45" s="586"/>
      <c r="K45" s="586"/>
      <c r="L45" s="586"/>
      <c r="M45" s="586"/>
      <c r="N45" s="586"/>
      <c r="O45" s="586"/>
      <c r="P45" s="586"/>
      <c r="Q45" s="586"/>
      <c r="R45" s="87" t="s">
        <v>46</v>
      </c>
      <c r="S45" s="39"/>
      <c r="T45" s="39"/>
      <c r="U45" s="40"/>
      <c r="V45" s="88"/>
      <c r="W45" s="43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</row>
    <row r="46" spans="1:35" ht="13.5" thickBot="1">
      <c r="A46" s="520"/>
      <c r="B46" s="521"/>
      <c r="C46" s="522" t="s">
        <v>43</v>
      </c>
      <c r="D46" s="523"/>
      <c r="E46" s="523"/>
      <c r="F46" s="523"/>
      <c r="G46" s="523"/>
      <c r="H46" s="523"/>
      <c r="I46" s="523"/>
      <c r="J46" s="523"/>
      <c r="K46" s="523"/>
      <c r="L46" s="523"/>
      <c r="M46" s="523"/>
      <c r="N46" s="523"/>
      <c r="O46" s="523"/>
      <c r="P46" s="523"/>
      <c r="Q46" s="524"/>
      <c r="R46" s="104"/>
      <c r="S46" s="102"/>
      <c r="T46" s="102"/>
      <c r="U46" s="102"/>
      <c r="V46" s="101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1:22" ht="12.75">
      <c r="A47" s="675" t="s">
        <v>22</v>
      </c>
      <c r="B47" s="676"/>
      <c r="C47" s="677" t="s">
        <v>20</v>
      </c>
      <c r="D47" s="678"/>
      <c r="E47" s="678"/>
      <c r="F47" s="678"/>
      <c r="G47" s="678"/>
      <c r="H47" s="678"/>
      <c r="I47" s="678"/>
      <c r="J47" s="678"/>
      <c r="K47" s="678"/>
      <c r="L47" s="678"/>
      <c r="M47" s="679"/>
      <c r="N47" s="677" t="s">
        <v>21</v>
      </c>
      <c r="O47" s="678"/>
      <c r="P47" s="680"/>
      <c r="Q47" s="536"/>
      <c r="R47" s="103"/>
      <c r="V47" s="3"/>
    </row>
    <row r="48" spans="1:22" ht="12.75">
      <c r="A48" s="716" t="s">
        <v>17</v>
      </c>
      <c r="B48" s="717"/>
      <c r="C48" s="681">
        <v>15</v>
      </c>
      <c r="D48" s="682"/>
      <c r="E48" s="682"/>
      <c r="F48" s="682"/>
      <c r="G48" s="682"/>
      <c r="H48" s="682"/>
      <c r="I48" s="682"/>
      <c r="J48" s="682"/>
      <c r="K48" s="682"/>
      <c r="L48" s="682"/>
      <c r="M48" s="683"/>
      <c r="N48" s="681">
        <v>15</v>
      </c>
      <c r="O48" s="682"/>
      <c r="P48" s="682"/>
      <c r="Q48" s="684"/>
      <c r="R48" s="4"/>
      <c r="V48" s="5"/>
    </row>
    <row r="49" spans="1:22" ht="12.75">
      <c r="A49" s="716" t="s">
        <v>18</v>
      </c>
      <c r="B49" s="717"/>
      <c r="C49" s="681">
        <v>15</v>
      </c>
      <c r="D49" s="682"/>
      <c r="E49" s="682"/>
      <c r="F49" s="682"/>
      <c r="G49" s="682"/>
      <c r="H49" s="682"/>
      <c r="I49" s="682"/>
      <c r="J49" s="682"/>
      <c r="K49" s="682"/>
      <c r="L49" s="682"/>
      <c r="M49" s="683"/>
      <c r="N49" s="681">
        <v>15</v>
      </c>
      <c r="O49" s="682"/>
      <c r="P49" s="682"/>
      <c r="Q49" s="684"/>
      <c r="R49" s="4"/>
      <c r="V49" s="5"/>
    </row>
    <row r="50" spans="1:22" ht="13.5" thickBot="1">
      <c r="A50" s="714" t="s">
        <v>19</v>
      </c>
      <c r="B50" s="715"/>
      <c r="C50" s="685">
        <v>0</v>
      </c>
      <c r="D50" s="686"/>
      <c r="E50" s="686"/>
      <c r="F50" s="686"/>
      <c r="G50" s="686"/>
      <c r="H50" s="686"/>
      <c r="I50" s="686"/>
      <c r="J50" s="686"/>
      <c r="K50" s="686"/>
      <c r="L50" s="686"/>
      <c r="M50" s="687"/>
      <c r="N50" s="685">
        <v>0</v>
      </c>
      <c r="O50" s="686"/>
      <c r="P50" s="686"/>
      <c r="Q50" s="718"/>
      <c r="R50" s="4"/>
      <c r="V50" s="5"/>
    </row>
    <row r="51" ht="12.75">
      <c r="V51" s="6"/>
    </row>
  </sheetData>
  <sheetProtection/>
  <mergeCells count="61">
    <mergeCell ref="J40:N40"/>
    <mergeCell ref="A46:B46"/>
    <mergeCell ref="C46:Q46"/>
    <mergeCell ref="J39:L39"/>
    <mergeCell ref="M39:N39"/>
    <mergeCell ref="A43:B43"/>
    <mergeCell ref="A42:B42"/>
    <mergeCell ref="C42:V42"/>
    <mergeCell ref="Q40:V40"/>
    <mergeCell ref="C43:Q43"/>
    <mergeCell ref="W40:AB40"/>
    <mergeCell ref="AC40:AH40"/>
    <mergeCell ref="Q39:T39"/>
    <mergeCell ref="W39:Z39"/>
    <mergeCell ref="AC39:AF39"/>
    <mergeCell ref="U39:V39"/>
    <mergeCell ref="AA39:AB39"/>
    <mergeCell ref="N50:Q50"/>
    <mergeCell ref="N49:Q49"/>
    <mergeCell ref="F6:H6"/>
    <mergeCell ref="AI4:AI7"/>
    <mergeCell ref="AC6:AH6"/>
    <mergeCell ref="W4:AB5"/>
    <mergeCell ref="AC4:AH5"/>
    <mergeCell ref="K6:K7"/>
    <mergeCell ref="O4:O7"/>
    <mergeCell ref="C49:M49"/>
    <mergeCell ref="N48:Q48"/>
    <mergeCell ref="C50:M50"/>
    <mergeCell ref="A38:B38"/>
    <mergeCell ref="A4:A7"/>
    <mergeCell ref="C5:H5"/>
    <mergeCell ref="A50:B50"/>
    <mergeCell ref="A49:B49"/>
    <mergeCell ref="A48:B48"/>
    <mergeCell ref="C48:M48"/>
    <mergeCell ref="A47:B47"/>
    <mergeCell ref="C45:Q45"/>
    <mergeCell ref="A45:B45"/>
    <mergeCell ref="A44:B44"/>
    <mergeCell ref="C44:Q44"/>
    <mergeCell ref="C47:M47"/>
    <mergeCell ref="N47:Q47"/>
    <mergeCell ref="A1:B1"/>
    <mergeCell ref="F39:H39"/>
    <mergeCell ref="A2:AH2"/>
    <mergeCell ref="C39:E39"/>
    <mergeCell ref="C6:E6"/>
    <mergeCell ref="C4:L4"/>
    <mergeCell ref="W6:AB6"/>
    <mergeCell ref="M6:N6"/>
    <mergeCell ref="AG39:AH39"/>
    <mergeCell ref="B4:B7"/>
    <mergeCell ref="A3:AH3"/>
    <mergeCell ref="L6:L7"/>
    <mergeCell ref="J6:J7"/>
    <mergeCell ref="I6:I7"/>
    <mergeCell ref="I5:L5"/>
    <mergeCell ref="Q4:V6"/>
    <mergeCell ref="P4:P7"/>
    <mergeCell ref="M4:N5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"/>
  <sheetViews>
    <sheetView zoomScale="80" zoomScaleNormal="80" zoomScalePageLayoutView="0" workbookViewId="0" topLeftCell="A1">
      <selection activeCell="A2" sqref="A2:AH2"/>
    </sheetView>
  </sheetViews>
  <sheetFormatPr defaultColWidth="9.00390625" defaultRowHeight="12.75"/>
  <cols>
    <col min="1" max="1" width="3.125" style="233" customWidth="1"/>
    <col min="2" max="2" width="40.875" style="1" customWidth="1"/>
    <col min="3" max="3" width="4.125" style="1" customWidth="1"/>
    <col min="4" max="5" width="4.00390625" style="1" customWidth="1"/>
    <col min="6" max="6" width="4.125" style="1" customWidth="1"/>
    <col min="7" max="7" width="4.375" style="1" customWidth="1"/>
    <col min="8" max="8" width="5.2539062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875" style="1" customWidth="1"/>
    <col min="14" max="15" width="6.125" style="1" customWidth="1"/>
    <col min="16" max="16" width="7.75390625" style="1" customWidth="1"/>
    <col min="17" max="17" width="5.00390625" style="1" bestFit="1" customWidth="1"/>
    <col min="18" max="18" width="5.75390625" style="1" customWidth="1"/>
    <col min="19" max="19" width="5.125" style="1" customWidth="1"/>
    <col min="20" max="20" width="4.125" style="1" bestFit="1" customWidth="1"/>
    <col min="21" max="21" width="5.00390625" style="1" bestFit="1" customWidth="1"/>
    <col min="22" max="22" width="5.875" style="1" customWidth="1"/>
    <col min="23" max="23" width="5.00390625" style="1" bestFit="1" customWidth="1"/>
    <col min="24" max="24" width="5.00390625" style="1" customWidth="1"/>
    <col min="25" max="25" width="5.00390625" style="1" bestFit="1" customWidth="1"/>
    <col min="26" max="26" width="4.00390625" style="1" customWidth="1"/>
    <col min="27" max="27" width="5.125" style="1" customWidth="1"/>
    <col min="28" max="28" width="3.75390625" style="1" bestFit="1" customWidth="1"/>
    <col min="29" max="29" width="5.125" style="1" customWidth="1"/>
    <col min="30" max="30" width="3.875" style="1" customWidth="1"/>
    <col min="31" max="31" width="4.75390625" style="1" customWidth="1"/>
    <col min="32" max="32" width="3.875" style="1" customWidth="1"/>
    <col min="33" max="33" width="5.25390625" style="1" customWidth="1"/>
    <col min="34" max="34" width="5.75390625" style="1" customWidth="1"/>
    <col min="35" max="35" width="34.75390625" style="1" customWidth="1"/>
    <col min="36" max="16384" width="9.125" style="1" customWidth="1"/>
  </cols>
  <sheetData>
    <row r="1" spans="1:35" s="125" customFormat="1" ht="36.75" customHeight="1" thickBot="1">
      <c r="A1" s="763" t="s">
        <v>251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  <c r="R1" s="763"/>
      <c r="S1" s="763"/>
      <c r="T1" s="763"/>
      <c r="U1" s="763"/>
      <c r="V1" s="763"/>
      <c r="W1" s="763"/>
      <c r="X1" s="763"/>
      <c r="Y1" s="763"/>
      <c r="Z1" s="763"/>
      <c r="AA1" s="763"/>
      <c r="AB1" s="763"/>
      <c r="AC1" s="763"/>
      <c r="AD1" s="763"/>
      <c r="AE1" s="763"/>
      <c r="AF1" s="763"/>
      <c r="AG1" s="763"/>
      <c r="AH1" s="763"/>
      <c r="AI1" s="485"/>
    </row>
    <row r="2" spans="1:35" s="125" customFormat="1" ht="43.5" customHeight="1" thickBot="1">
      <c r="A2" s="764" t="s">
        <v>229</v>
      </c>
      <c r="B2" s="765"/>
      <c r="C2" s="765"/>
      <c r="D2" s="765"/>
      <c r="E2" s="765"/>
      <c r="F2" s="765"/>
      <c r="G2" s="765"/>
      <c r="H2" s="765"/>
      <c r="I2" s="765"/>
      <c r="J2" s="765"/>
      <c r="K2" s="765"/>
      <c r="L2" s="765"/>
      <c r="M2" s="765"/>
      <c r="N2" s="765"/>
      <c r="O2" s="765"/>
      <c r="P2" s="765"/>
      <c r="Q2" s="765"/>
      <c r="R2" s="765"/>
      <c r="S2" s="765"/>
      <c r="T2" s="765"/>
      <c r="U2" s="765"/>
      <c r="V2" s="765"/>
      <c r="W2" s="765"/>
      <c r="X2" s="765"/>
      <c r="Y2" s="765"/>
      <c r="Z2" s="765"/>
      <c r="AA2" s="765"/>
      <c r="AB2" s="765"/>
      <c r="AC2" s="765"/>
      <c r="AD2" s="765"/>
      <c r="AE2" s="765"/>
      <c r="AF2" s="765"/>
      <c r="AG2" s="765"/>
      <c r="AH2" s="765"/>
      <c r="AI2" s="486"/>
    </row>
    <row r="3" spans="1:35" s="125" customFormat="1" ht="14.25" customHeight="1" thickBot="1">
      <c r="A3" s="606" t="s">
        <v>23</v>
      </c>
      <c r="B3" s="609" t="s">
        <v>24</v>
      </c>
      <c r="C3" s="588" t="s">
        <v>7</v>
      </c>
      <c r="D3" s="589"/>
      <c r="E3" s="589"/>
      <c r="F3" s="589"/>
      <c r="G3" s="589"/>
      <c r="H3" s="589"/>
      <c r="I3" s="589"/>
      <c r="J3" s="589"/>
      <c r="K3" s="589"/>
      <c r="L3" s="612"/>
      <c r="M3" s="599" t="s">
        <v>10</v>
      </c>
      <c r="N3" s="613"/>
      <c r="O3" s="615" t="s">
        <v>49</v>
      </c>
      <c r="P3" s="618" t="s">
        <v>48</v>
      </c>
      <c r="Q3" s="588" t="s">
        <v>1</v>
      </c>
      <c r="R3" s="589"/>
      <c r="S3" s="589"/>
      <c r="T3" s="589"/>
      <c r="U3" s="589"/>
      <c r="V3" s="590"/>
      <c r="W3" s="588" t="s">
        <v>232</v>
      </c>
      <c r="X3" s="589"/>
      <c r="Y3" s="589"/>
      <c r="Z3" s="589"/>
      <c r="AA3" s="589"/>
      <c r="AB3" s="590"/>
      <c r="AC3" s="588" t="s">
        <v>233</v>
      </c>
      <c r="AD3" s="589"/>
      <c r="AE3" s="589"/>
      <c r="AF3" s="589"/>
      <c r="AG3" s="589"/>
      <c r="AH3" s="590"/>
      <c r="AI3" s="599" t="s">
        <v>30</v>
      </c>
    </row>
    <row r="4" spans="1:35" s="125" customFormat="1" ht="12.75" customHeight="1" thickBot="1">
      <c r="A4" s="607"/>
      <c r="B4" s="610"/>
      <c r="C4" s="537" t="s">
        <v>35</v>
      </c>
      <c r="D4" s="528"/>
      <c r="E4" s="528"/>
      <c r="F4" s="528"/>
      <c r="G4" s="528"/>
      <c r="H4" s="529"/>
      <c r="I4" s="537" t="s">
        <v>34</v>
      </c>
      <c r="J4" s="528"/>
      <c r="K4" s="528"/>
      <c r="L4" s="569"/>
      <c r="M4" s="600"/>
      <c r="N4" s="614"/>
      <c r="O4" s="616"/>
      <c r="P4" s="619"/>
      <c r="Q4" s="591"/>
      <c r="R4" s="592"/>
      <c r="S4" s="592"/>
      <c r="T4" s="592"/>
      <c r="U4" s="592"/>
      <c r="V4" s="593"/>
      <c r="W4" s="594"/>
      <c r="X4" s="595"/>
      <c r="Y4" s="595"/>
      <c r="Z4" s="595"/>
      <c r="AA4" s="595"/>
      <c r="AB4" s="596"/>
      <c r="AC4" s="594"/>
      <c r="AD4" s="595"/>
      <c r="AE4" s="595"/>
      <c r="AF4" s="595"/>
      <c r="AG4" s="595"/>
      <c r="AH4" s="596"/>
      <c r="AI4" s="600"/>
    </row>
    <row r="5" spans="1:35" s="125" customFormat="1" ht="12.75" customHeight="1" thickBot="1">
      <c r="A5" s="607"/>
      <c r="B5" s="610"/>
      <c r="C5" s="537" t="s">
        <v>230</v>
      </c>
      <c r="D5" s="528"/>
      <c r="E5" s="569"/>
      <c r="F5" s="537" t="s">
        <v>231</v>
      </c>
      <c r="G5" s="528"/>
      <c r="H5" s="529"/>
      <c r="I5" s="603" t="s">
        <v>36</v>
      </c>
      <c r="J5" s="603" t="s">
        <v>14</v>
      </c>
      <c r="K5" s="603" t="s">
        <v>15</v>
      </c>
      <c r="L5" s="603" t="s">
        <v>41</v>
      </c>
      <c r="M5" s="597" t="s">
        <v>13</v>
      </c>
      <c r="N5" s="598"/>
      <c r="O5" s="616"/>
      <c r="P5" s="619"/>
      <c r="Q5" s="594"/>
      <c r="R5" s="595"/>
      <c r="S5" s="595"/>
      <c r="T5" s="595"/>
      <c r="U5" s="595"/>
      <c r="V5" s="596"/>
      <c r="W5" s="597" t="s">
        <v>29</v>
      </c>
      <c r="X5" s="598"/>
      <c r="Y5" s="598"/>
      <c r="Z5" s="598"/>
      <c r="AA5" s="598"/>
      <c r="AB5" s="621"/>
      <c r="AC5" s="597" t="s">
        <v>29</v>
      </c>
      <c r="AD5" s="598"/>
      <c r="AE5" s="598"/>
      <c r="AF5" s="598"/>
      <c r="AG5" s="598"/>
      <c r="AH5" s="621"/>
      <c r="AI5" s="601"/>
    </row>
    <row r="6" spans="1:35" s="125" customFormat="1" ht="16.5" thickBot="1">
      <c r="A6" s="608"/>
      <c r="B6" s="611"/>
      <c r="C6" s="364" t="s">
        <v>36</v>
      </c>
      <c r="D6" s="366" t="s">
        <v>14</v>
      </c>
      <c r="E6" s="366" t="s">
        <v>15</v>
      </c>
      <c r="F6" s="379" t="s">
        <v>36</v>
      </c>
      <c r="G6" s="365" t="s">
        <v>14</v>
      </c>
      <c r="H6" s="366" t="s">
        <v>15</v>
      </c>
      <c r="I6" s="604"/>
      <c r="J6" s="604"/>
      <c r="K6" s="604"/>
      <c r="L6" s="605"/>
      <c r="M6" s="364" t="s">
        <v>230</v>
      </c>
      <c r="N6" s="380" t="s">
        <v>231</v>
      </c>
      <c r="O6" s="617"/>
      <c r="P6" s="620"/>
      <c r="Q6" s="379" t="s">
        <v>2</v>
      </c>
      <c r="R6" s="381" t="s">
        <v>3</v>
      </c>
      <c r="S6" s="381" t="s">
        <v>11</v>
      </c>
      <c r="T6" s="381" t="s">
        <v>14</v>
      </c>
      <c r="U6" s="381" t="s">
        <v>27</v>
      </c>
      <c r="V6" s="382" t="s">
        <v>15</v>
      </c>
      <c r="W6" s="364" t="s">
        <v>2</v>
      </c>
      <c r="X6" s="365" t="s">
        <v>3</v>
      </c>
      <c r="Y6" s="365" t="s">
        <v>11</v>
      </c>
      <c r="Z6" s="365" t="s">
        <v>14</v>
      </c>
      <c r="AA6" s="365" t="s">
        <v>27</v>
      </c>
      <c r="AB6" s="366" t="s">
        <v>15</v>
      </c>
      <c r="AC6" s="364" t="s">
        <v>2</v>
      </c>
      <c r="AD6" s="365" t="s">
        <v>3</v>
      </c>
      <c r="AE6" s="365" t="s">
        <v>11</v>
      </c>
      <c r="AF6" s="365" t="s">
        <v>14</v>
      </c>
      <c r="AG6" s="365" t="s">
        <v>27</v>
      </c>
      <c r="AH6" s="366" t="s">
        <v>15</v>
      </c>
      <c r="AI6" s="602"/>
    </row>
    <row r="7" spans="1:35" s="125" customFormat="1" ht="15.75">
      <c r="A7" s="264"/>
      <c r="B7" s="441" t="s">
        <v>51</v>
      </c>
      <c r="C7" s="315"/>
      <c r="D7" s="291"/>
      <c r="E7" s="316"/>
      <c r="F7" s="290"/>
      <c r="G7" s="317"/>
      <c r="H7" s="316"/>
      <c r="I7" s="290"/>
      <c r="J7" s="291"/>
      <c r="K7" s="292"/>
      <c r="L7" s="293"/>
      <c r="M7" s="318"/>
      <c r="N7" s="319"/>
      <c r="O7" s="438"/>
      <c r="P7" s="438"/>
      <c r="Q7" s="290"/>
      <c r="R7" s="291"/>
      <c r="S7" s="291"/>
      <c r="T7" s="291"/>
      <c r="U7" s="291"/>
      <c r="V7" s="297"/>
      <c r="W7" s="290"/>
      <c r="X7" s="291"/>
      <c r="Y7" s="291"/>
      <c r="Z7" s="291"/>
      <c r="AA7" s="291"/>
      <c r="AB7" s="297"/>
      <c r="AC7" s="290"/>
      <c r="AD7" s="315"/>
      <c r="AE7" s="315"/>
      <c r="AF7" s="315"/>
      <c r="AG7" s="291"/>
      <c r="AH7" s="316"/>
      <c r="AI7" s="320"/>
    </row>
    <row r="8" spans="1:35" s="125" customFormat="1" ht="31.5">
      <c r="A8" s="293">
        <v>1</v>
      </c>
      <c r="B8" s="283" t="s">
        <v>62</v>
      </c>
      <c r="C8" s="311"/>
      <c r="D8" s="298"/>
      <c r="E8" s="301"/>
      <c r="F8" s="287"/>
      <c r="G8" s="298"/>
      <c r="H8" s="301"/>
      <c r="I8" s="303">
        <f aca="true" t="shared" si="0" ref="I8:I16">C8+F8</f>
        <v>0</v>
      </c>
      <c r="J8" s="304">
        <f aca="true" t="shared" si="1" ref="J8:J16">D8+G8</f>
        <v>0</v>
      </c>
      <c r="K8" s="305">
        <f aca="true" t="shared" si="2" ref="K8:K16">E8+H8</f>
        <v>0</v>
      </c>
      <c r="L8" s="306">
        <f aca="true" t="shared" si="3" ref="L8:L16">SUM(I8:K8)</f>
        <v>0</v>
      </c>
      <c r="M8" s="295" t="s">
        <v>150</v>
      </c>
      <c r="N8" s="307"/>
      <c r="O8" s="438">
        <f aca="true" t="shared" si="4" ref="O8:O16">SUM(Q8:T8)</f>
        <v>15</v>
      </c>
      <c r="P8" s="308">
        <f aca="true" t="shared" si="5" ref="P8:P16">SUM(Q8:V8)</f>
        <v>15</v>
      </c>
      <c r="Q8" s="303">
        <f aca="true" t="shared" si="6" ref="Q8:Q15">W8+AC8</f>
        <v>0</v>
      </c>
      <c r="R8" s="304">
        <f aca="true" t="shared" si="7" ref="R8:R15">X8+AD8</f>
        <v>0</v>
      </c>
      <c r="S8" s="304">
        <f aca="true" t="shared" si="8" ref="S8:S15">Y8+AE8</f>
        <v>15</v>
      </c>
      <c r="T8" s="304">
        <f aca="true" t="shared" si="9" ref="T8:T15">Z8+AF8</f>
        <v>0</v>
      </c>
      <c r="U8" s="304">
        <f aca="true" t="shared" si="10" ref="U8:U15">AA8+AG8</f>
        <v>0</v>
      </c>
      <c r="V8" s="309">
        <f aca="true" t="shared" si="11" ref="V8:V15">AB8+AH8</f>
        <v>0</v>
      </c>
      <c r="W8" s="287"/>
      <c r="X8" s="311"/>
      <c r="Y8" s="311">
        <v>15</v>
      </c>
      <c r="Z8" s="311"/>
      <c r="AA8" s="298"/>
      <c r="AB8" s="299"/>
      <c r="AC8" s="287"/>
      <c r="AD8" s="311"/>
      <c r="AE8" s="311"/>
      <c r="AF8" s="311"/>
      <c r="AG8" s="298"/>
      <c r="AH8" s="301"/>
      <c r="AI8" s="310" t="s">
        <v>261</v>
      </c>
    </row>
    <row r="9" spans="1:35" s="125" customFormat="1" ht="15.75">
      <c r="A9" s="290"/>
      <c r="B9" s="477" t="s">
        <v>50</v>
      </c>
      <c r="C9" s="315"/>
      <c r="D9" s="291"/>
      <c r="E9" s="316"/>
      <c r="F9" s="290"/>
      <c r="G9" s="291"/>
      <c r="H9" s="316"/>
      <c r="I9" s="290"/>
      <c r="J9" s="291"/>
      <c r="K9" s="292"/>
      <c r="L9" s="293"/>
      <c r="M9" s="318"/>
      <c r="N9" s="319"/>
      <c r="O9" s="438"/>
      <c r="P9" s="438"/>
      <c r="Q9" s="290"/>
      <c r="R9" s="291"/>
      <c r="S9" s="291"/>
      <c r="T9" s="291"/>
      <c r="U9" s="291"/>
      <c r="V9" s="297"/>
      <c r="W9" s="290"/>
      <c r="X9" s="315"/>
      <c r="Y9" s="315"/>
      <c r="Z9" s="315"/>
      <c r="AA9" s="291"/>
      <c r="AB9" s="297"/>
      <c r="AC9" s="290"/>
      <c r="AD9" s="315"/>
      <c r="AE9" s="315"/>
      <c r="AF9" s="315"/>
      <c r="AG9" s="291"/>
      <c r="AH9" s="316"/>
      <c r="AI9" s="478"/>
    </row>
    <row r="10" spans="1:35" s="127" customFormat="1" ht="15.75">
      <c r="A10" s="290">
        <v>2</v>
      </c>
      <c r="B10" s="479" t="s">
        <v>197</v>
      </c>
      <c r="C10" s="311">
        <v>2</v>
      </c>
      <c r="D10" s="285"/>
      <c r="E10" s="286"/>
      <c r="F10" s="284">
        <v>2</v>
      </c>
      <c r="G10" s="285"/>
      <c r="H10" s="286"/>
      <c r="I10" s="290">
        <f t="shared" si="0"/>
        <v>4</v>
      </c>
      <c r="J10" s="291">
        <f t="shared" si="1"/>
        <v>0</v>
      </c>
      <c r="K10" s="292">
        <f t="shared" si="2"/>
        <v>0</v>
      </c>
      <c r="L10" s="293">
        <f t="shared" si="3"/>
        <v>4</v>
      </c>
      <c r="M10" s="294"/>
      <c r="N10" s="325" t="s">
        <v>149</v>
      </c>
      <c r="O10" s="438">
        <f t="shared" si="4"/>
        <v>65</v>
      </c>
      <c r="P10" s="438">
        <f t="shared" si="5"/>
        <v>100</v>
      </c>
      <c r="Q10" s="290">
        <f t="shared" si="6"/>
        <v>5</v>
      </c>
      <c r="R10" s="291">
        <f t="shared" si="7"/>
        <v>0</v>
      </c>
      <c r="S10" s="291">
        <f t="shared" si="8"/>
        <v>60</v>
      </c>
      <c r="T10" s="291">
        <f t="shared" si="9"/>
        <v>0</v>
      </c>
      <c r="U10" s="291">
        <f t="shared" si="10"/>
        <v>35</v>
      </c>
      <c r="V10" s="297">
        <f t="shared" si="11"/>
        <v>0</v>
      </c>
      <c r="W10" s="284">
        <v>5</v>
      </c>
      <c r="X10" s="324"/>
      <c r="Y10" s="324">
        <v>30</v>
      </c>
      <c r="Z10" s="324"/>
      <c r="AA10" s="285">
        <v>15</v>
      </c>
      <c r="AB10" s="289"/>
      <c r="AC10" s="284"/>
      <c r="AD10" s="324"/>
      <c r="AE10" s="324">
        <v>30</v>
      </c>
      <c r="AF10" s="324"/>
      <c r="AG10" s="298">
        <v>20</v>
      </c>
      <c r="AH10" s="286"/>
      <c r="AI10" s="480" t="s">
        <v>131</v>
      </c>
    </row>
    <row r="11" spans="1:35" s="232" customFormat="1" ht="15.75">
      <c r="A11" s="430">
        <v>3</v>
      </c>
      <c r="B11" s="333" t="s">
        <v>81</v>
      </c>
      <c r="C11" s="311"/>
      <c r="D11" s="298"/>
      <c r="E11" s="301"/>
      <c r="F11" s="287">
        <v>2</v>
      </c>
      <c r="G11" s="302"/>
      <c r="H11" s="299"/>
      <c r="I11" s="290">
        <f t="shared" si="0"/>
        <v>2</v>
      </c>
      <c r="J11" s="291">
        <f t="shared" si="1"/>
        <v>0</v>
      </c>
      <c r="K11" s="292">
        <f t="shared" si="2"/>
        <v>0</v>
      </c>
      <c r="L11" s="293">
        <f t="shared" si="3"/>
        <v>2</v>
      </c>
      <c r="M11" s="295"/>
      <c r="N11" s="307" t="s">
        <v>149</v>
      </c>
      <c r="O11" s="438">
        <f t="shared" si="4"/>
        <v>30</v>
      </c>
      <c r="P11" s="438">
        <f t="shared" si="5"/>
        <v>45</v>
      </c>
      <c r="Q11" s="424">
        <f t="shared" si="6"/>
        <v>5</v>
      </c>
      <c r="R11" s="428">
        <f t="shared" si="7"/>
        <v>0</v>
      </c>
      <c r="S11" s="428">
        <f t="shared" si="8"/>
        <v>25</v>
      </c>
      <c r="T11" s="428">
        <f t="shared" si="9"/>
        <v>0</v>
      </c>
      <c r="U11" s="428">
        <f t="shared" si="10"/>
        <v>15</v>
      </c>
      <c r="V11" s="426">
        <f t="shared" si="11"/>
        <v>0</v>
      </c>
      <c r="W11" s="287"/>
      <c r="X11" s="298"/>
      <c r="Y11" s="298"/>
      <c r="Z11" s="298"/>
      <c r="AA11" s="298"/>
      <c r="AB11" s="299"/>
      <c r="AC11" s="287">
        <v>5</v>
      </c>
      <c r="AD11" s="311"/>
      <c r="AE11" s="311">
        <v>25</v>
      </c>
      <c r="AF11" s="311"/>
      <c r="AG11" s="298">
        <v>15</v>
      </c>
      <c r="AH11" s="301"/>
      <c r="AI11" s="351" t="s">
        <v>130</v>
      </c>
    </row>
    <row r="12" spans="1:35" s="125" customFormat="1" ht="15.75">
      <c r="A12" s="431"/>
      <c r="B12" s="477" t="s">
        <v>67</v>
      </c>
      <c r="C12" s="315"/>
      <c r="D12" s="291"/>
      <c r="E12" s="316"/>
      <c r="F12" s="290"/>
      <c r="G12" s="317"/>
      <c r="H12" s="297"/>
      <c r="I12" s="290"/>
      <c r="J12" s="291"/>
      <c r="K12" s="292"/>
      <c r="L12" s="293"/>
      <c r="M12" s="318"/>
      <c r="N12" s="319"/>
      <c r="O12" s="438"/>
      <c r="P12" s="438"/>
      <c r="Q12" s="424"/>
      <c r="R12" s="428"/>
      <c r="S12" s="428"/>
      <c r="T12" s="428"/>
      <c r="U12" s="428"/>
      <c r="V12" s="426"/>
      <c r="W12" s="290"/>
      <c r="X12" s="291"/>
      <c r="Y12" s="291"/>
      <c r="Z12" s="291"/>
      <c r="AA12" s="291"/>
      <c r="AB12" s="297"/>
      <c r="AC12" s="290"/>
      <c r="AD12" s="315"/>
      <c r="AE12" s="315"/>
      <c r="AF12" s="315"/>
      <c r="AG12" s="291"/>
      <c r="AH12" s="316"/>
      <c r="AI12" s="340"/>
    </row>
    <row r="13" spans="1:35" s="127" customFormat="1" ht="31.5">
      <c r="A13" s="431">
        <v>4</v>
      </c>
      <c r="B13" s="333" t="s">
        <v>88</v>
      </c>
      <c r="C13" s="324">
        <v>2</v>
      </c>
      <c r="D13" s="285"/>
      <c r="E13" s="286"/>
      <c r="F13" s="284"/>
      <c r="G13" s="288"/>
      <c r="H13" s="289"/>
      <c r="I13" s="290">
        <f t="shared" si="0"/>
        <v>2</v>
      </c>
      <c r="J13" s="291">
        <f t="shared" si="1"/>
        <v>0</v>
      </c>
      <c r="K13" s="292">
        <f t="shared" si="2"/>
        <v>0</v>
      </c>
      <c r="L13" s="293">
        <f t="shared" si="3"/>
        <v>2</v>
      </c>
      <c r="M13" s="325" t="s">
        <v>150</v>
      </c>
      <c r="N13" s="410"/>
      <c r="O13" s="313">
        <f t="shared" si="4"/>
        <v>35</v>
      </c>
      <c r="P13" s="438">
        <f t="shared" si="5"/>
        <v>50</v>
      </c>
      <c r="Q13" s="424">
        <f t="shared" si="6"/>
        <v>0</v>
      </c>
      <c r="R13" s="428">
        <f t="shared" si="7"/>
        <v>15</v>
      </c>
      <c r="S13" s="428">
        <f t="shared" si="8"/>
        <v>20</v>
      </c>
      <c r="T13" s="428">
        <f t="shared" si="9"/>
        <v>0</v>
      </c>
      <c r="U13" s="428">
        <f t="shared" si="10"/>
        <v>15</v>
      </c>
      <c r="V13" s="426">
        <f t="shared" si="11"/>
        <v>0</v>
      </c>
      <c r="W13" s="284"/>
      <c r="X13" s="285">
        <v>15</v>
      </c>
      <c r="Y13" s="285">
        <v>20</v>
      </c>
      <c r="Z13" s="285"/>
      <c r="AA13" s="298">
        <v>15</v>
      </c>
      <c r="AB13" s="289"/>
      <c r="AC13" s="284"/>
      <c r="AD13" s="324"/>
      <c r="AE13" s="324"/>
      <c r="AF13" s="324"/>
      <c r="AG13" s="285"/>
      <c r="AH13" s="286"/>
      <c r="AI13" s="418" t="s">
        <v>138</v>
      </c>
    </row>
    <row r="14" spans="1:35" s="127" customFormat="1" ht="31.5">
      <c r="A14" s="430">
        <v>5</v>
      </c>
      <c r="B14" s="333" t="s">
        <v>84</v>
      </c>
      <c r="C14" s="324">
        <v>2.5</v>
      </c>
      <c r="D14" s="285"/>
      <c r="E14" s="286"/>
      <c r="F14" s="284"/>
      <c r="G14" s="288"/>
      <c r="H14" s="289"/>
      <c r="I14" s="290">
        <f t="shared" si="0"/>
        <v>2.5</v>
      </c>
      <c r="J14" s="291">
        <f t="shared" si="1"/>
        <v>0</v>
      </c>
      <c r="K14" s="292">
        <f t="shared" si="2"/>
        <v>0</v>
      </c>
      <c r="L14" s="293">
        <f t="shared" si="3"/>
        <v>2.5</v>
      </c>
      <c r="M14" s="325" t="s">
        <v>150</v>
      </c>
      <c r="N14" s="410"/>
      <c r="O14" s="313">
        <f t="shared" si="4"/>
        <v>45</v>
      </c>
      <c r="P14" s="438">
        <f t="shared" si="5"/>
        <v>65</v>
      </c>
      <c r="Q14" s="424">
        <f t="shared" si="6"/>
        <v>0</v>
      </c>
      <c r="R14" s="428">
        <f t="shared" si="7"/>
        <v>15</v>
      </c>
      <c r="S14" s="428">
        <f t="shared" si="8"/>
        <v>30</v>
      </c>
      <c r="T14" s="428">
        <f t="shared" si="9"/>
        <v>0</v>
      </c>
      <c r="U14" s="428">
        <f t="shared" si="10"/>
        <v>20</v>
      </c>
      <c r="V14" s="426">
        <f t="shared" si="11"/>
        <v>0</v>
      </c>
      <c r="W14" s="284"/>
      <c r="X14" s="285">
        <v>15</v>
      </c>
      <c r="Y14" s="285">
        <v>30</v>
      </c>
      <c r="Z14" s="285"/>
      <c r="AA14" s="298">
        <v>20</v>
      </c>
      <c r="AB14" s="289"/>
      <c r="AC14" s="284"/>
      <c r="AD14" s="324"/>
      <c r="AE14" s="324"/>
      <c r="AF14" s="324"/>
      <c r="AG14" s="285"/>
      <c r="AH14" s="286"/>
      <c r="AI14" s="418" t="s">
        <v>131</v>
      </c>
    </row>
    <row r="15" spans="1:35" s="127" customFormat="1" ht="31.5">
      <c r="A15" s="430">
        <v>6</v>
      </c>
      <c r="B15" s="481" t="s">
        <v>92</v>
      </c>
      <c r="C15" s="324">
        <v>1.5</v>
      </c>
      <c r="D15" s="285"/>
      <c r="E15" s="286"/>
      <c r="F15" s="284"/>
      <c r="G15" s="288"/>
      <c r="H15" s="289"/>
      <c r="I15" s="290">
        <f t="shared" si="0"/>
        <v>1.5</v>
      </c>
      <c r="J15" s="291">
        <f t="shared" si="1"/>
        <v>0</v>
      </c>
      <c r="K15" s="292">
        <f t="shared" si="2"/>
        <v>0</v>
      </c>
      <c r="L15" s="293">
        <f t="shared" si="3"/>
        <v>1.5</v>
      </c>
      <c r="M15" s="325" t="s">
        <v>150</v>
      </c>
      <c r="N15" s="410"/>
      <c r="O15" s="313">
        <f t="shared" si="4"/>
        <v>25</v>
      </c>
      <c r="P15" s="438">
        <f t="shared" si="5"/>
        <v>40</v>
      </c>
      <c r="Q15" s="424">
        <f t="shared" si="6"/>
        <v>15</v>
      </c>
      <c r="R15" s="428">
        <f t="shared" si="7"/>
        <v>0</v>
      </c>
      <c r="S15" s="428">
        <f t="shared" si="8"/>
        <v>10</v>
      </c>
      <c r="T15" s="428">
        <f t="shared" si="9"/>
        <v>0</v>
      </c>
      <c r="U15" s="428">
        <f t="shared" si="10"/>
        <v>15</v>
      </c>
      <c r="V15" s="426">
        <f t="shared" si="11"/>
        <v>0</v>
      </c>
      <c r="W15" s="284">
        <v>15</v>
      </c>
      <c r="X15" s="285"/>
      <c r="Y15" s="285">
        <v>10</v>
      </c>
      <c r="Z15" s="285"/>
      <c r="AA15" s="298">
        <v>15</v>
      </c>
      <c r="AB15" s="289"/>
      <c r="AC15" s="284"/>
      <c r="AD15" s="324"/>
      <c r="AE15" s="324"/>
      <c r="AF15" s="324"/>
      <c r="AG15" s="285"/>
      <c r="AH15" s="286"/>
      <c r="AI15" s="418" t="s">
        <v>130</v>
      </c>
    </row>
    <row r="16" spans="1:35" s="125" customFormat="1" ht="25.5" customHeight="1">
      <c r="A16" s="503">
        <v>7</v>
      </c>
      <c r="B16" s="505" t="s">
        <v>100</v>
      </c>
      <c r="C16" s="766">
        <v>5</v>
      </c>
      <c r="D16" s="499"/>
      <c r="E16" s="501"/>
      <c r="F16" s="507"/>
      <c r="G16" s="499"/>
      <c r="H16" s="501"/>
      <c r="I16" s="487">
        <f t="shared" si="0"/>
        <v>5</v>
      </c>
      <c r="J16" s="497">
        <f t="shared" si="1"/>
        <v>0</v>
      </c>
      <c r="K16" s="495">
        <f t="shared" si="2"/>
        <v>0</v>
      </c>
      <c r="L16" s="503">
        <f t="shared" si="3"/>
        <v>5</v>
      </c>
      <c r="M16" s="491" t="s">
        <v>149</v>
      </c>
      <c r="N16" s="493"/>
      <c r="O16" s="489">
        <f t="shared" si="4"/>
        <v>80</v>
      </c>
      <c r="P16" s="489">
        <f t="shared" si="5"/>
        <v>130</v>
      </c>
      <c r="Q16" s="487">
        <f>SUM(W16:W17)</f>
        <v>30</v>
      </c>
      <c r="R16" s="497">
        <f>X16+AD16</f>
        <v>0</v>
      </c>
      <c r="S16" s="497">
        <f>SUM(Y16:Y17)</f>
        <v>50</v>
      </c>
      <c r="T16" s="497">
        <f>Z16+AF16</f>
        <v>0</v>
      </c>
      <c r="U16" s="497">
        <f>SUM(AA16:AA17)</f>
        <v>50</v>
      </c>
      <c r="V16" s="495">
        <f>AB16+AH16</f>
        <v>0</v>
      </c>
      <c r="W16" s="287">
        <v>15</v>
      </c>
      <c r="X16" s="298"/>
      <c r="Y16" s="298">
        <v>25</v>
      </c>
      <c r="Z16" s="298"/>
      <c r="AA16" s="298">
        <v>25</v>
      </c>
      <c r="AB16" s="299"/>
      <c r="AC16" s="287"/>
      <c r="AD16" s="311"/>
      <c r="AE16" s="311"/>
      <c r="AF16" s="311"/>
      <c r="AG16" s="298"/>
      <c r="AH16" s="301"/>
      <c r="AI16" s="337" t="s">
        <v>130</v>
      </c>
    </row>
    <row r="17" spans="1:35" s="125" customFormat="1" ht="15.75">
      <c r="A17" s="515"/>
      <c r="B17" s="516"/>
      <c r="C17" s="767"/>
      <c r="D17" s="518"/>
      <c r="E17" s="519"/>
      <c r="F17" s="517"/>
      <c r="G17" s="518"/>
      <c r="H17" s="519"/>
      <c r="I17" s="513"/>
      <c r="J17" s="512"/>
      <c r="K17" s="511"/>
      <c r="L17" s="515"/>
      <c r="M17" s="509"/>
      <c r="N17" s="510"/>
      <c r="O17" s="514"/>
      <c r="P17" s="514"/>
      <c r="Q17" s="513"/>
      <c r="R17" s="512"/>
      <c r="S17" s="512"/>
      <c r="T17" s="512"/>
      <c r="U17" s="512"/>
      <c r="V17" s="511"/>
      <c r="W17" s="287">
        <v>15</v>
      </c>
      <c r="X17" s="298"/>
      <c r="Y17" s="298">
        <v>25</v>
      </c>
      <c r="Z17" s="298"/>
      <c r="AA17" s="298">
        <v>25</v>
      </c>
      <c r="AB17" s="299"/>
      <c r="AC17" s="287"/>
      <c r="AD17" s="311"/>
      <c r="AE17" s="311"/>
      <c r="AF17" s="311"/>
      <c r="AG17" s="298"/>
      <c r="AH17" s="301"/>
      <c r="AI17" s="337" t="s">
        <v>131</v>
      </c>
    </row>
    <row r="18" spans="1:35" s="127" customFormat="1" ht="31.5">
      <c r="A18" s="430">
        <v>8</v>
      </c>
      <c r="B18" s="481" t="s">
        <v>101</v>
      </c>
      <c r="C18" s="324">
        <v>5</v>
      </c>
      <c r="D18" s="285"/>
      <c r="E18" s="286"/>
      <c r="F18" s="284"/>
      <c r="G18" s="288"/>
      <c r="H18" s="289"/>
      <c r="I18" s="290">
        <f aca="true" t="shared" si="12" ref="I18:K19">C18+F18</f>
        <v>5</v>
      </c>
      <c r="J18" s="291">
        <f t="shared" si="12"/>
        <v>0</v>
      </c>
      <c r="K18" s="292">
        <f t="shared" si="12"/>
        <v>0</v>
      </c>
      <c r="L18" s="293">
        <f>SUM(I18:K18)</f>
        <v>5</v>
      </c>
      <c r="M18" s="294" t="s">
        <v>149</v>
      </c>
      <c r="N18" s="325"/>
      <c r="O18" s="438">
        <f>SUM(Q18:T18)</f>
        <v>80</v>
      </c>
      <c r="P18" s="438">
        <f>SUM(Q18:V18)</f>
        <v>125</v>
      </c>
      <c r="Q18" s="424">
        <f aca="true" t="shared" si="13" ref="Q18:V18">W18+AC18</f>
        <v>30</v>
      </c>
      <c r="R18" s="428">
        <f t="shared" si="13"/>
        <v>20</v>
      </c>
      <c r="S18" s="428">
        <f t="shared" si="13"/>
        <v>30</v>
      </c>
      <c r="T18" s="428">
        <f t="shared" si="13"/>
        <v>0</v>
      </c>
      <c r="U18" s="428">
        <f t="shared" si="13"/>
        <v>45</v>
      </c>
      <c r="V18" s="426">
        <f t="shared" si="13"/>
        <v>0</v>
      </c>
      <c r="W18" s="284">
        <v>30</v>
      </c>
      <c r="X18" s="285">
        <v>20</v>
      </c>
      <c r="Y18" s="285">
        <v>30</v>
      </c>
      <c r="Z18" s="285"/>
      <c r="AA18" s="298">
        <v>45</v>
      </c>
      <c r="AB18" s="289"/>
      <c r="AC18" s="284"/>
      <c r="AD18" s="324"/>
      <c r="AE18" s="324"/>
      <c r="AF18" s="324"/>
      <c r="AG18" s="285"/>
      <c r="AH18" s="286"/>
      <c r="AI18" s="418" t="s">
        <v>130</v>
      </c>
    </row>
    <row r="19" spans="1:35" s="127" customFormat="1" ht="25.5" customHeight="1">
      <c r="A19" s="503">
        <v>9</v>
      </c>
      <c r="B19" s="505" t="s">
        <v>102</v>
      </c>
      <c r="C19" s="761"/>
      <c r="D19" s="652"/>
      <c r="E19" s="654"/>
      <c r="F19" s="650">
        <v>6.5</v>
      </c>
      <c r="G19" s="652"/>
      <c r="H19" s="654"/>
      <c r="I19" s="487">
        <f t="shared" si="12"/>
        <v>6.5</v>
      </c>
      <c r="J19" s="497">
        <f t="shared" si="12"/>
        <v>0</v>
      </c>
      <c r="K19" s="495">
        <f t="shared" si="12"/>
        <v>0</v>
      </c>
      <c r="L19" s="503">
        <f>SUM(I19:K19)</f>
        <v>6.5</v>
      </c>
      <c r="M19" s="656"/>
      <c r="N19" s="759" t="s">
        <v>149</v>
      </c>
      <c r="O19" s="489">
        <f>SUM(Q19:T19)</f>
        <v>110</v>
      </c>
      <c r="P19" s="489">
        <f>SUM(Q19:V19)</f>
        <v>165</v>
      </c>
      <c r="Q19" s="487">
        <f>SUM(W19,W20,AC19,AC20)</f>
        <v>55</v>
      </c>
      <c r="R19" s="497">
        <f>X19+AD19</f>
        <v>0</v>
      </c>
      <c r="S19" s="497">
        <f>SUM(Y19,Y20,AE19,AE20)</f>
        <v>55</v>
      </c>
      <c r="T19" s="497">
        <f>Z19+AF19</f>
        <v>0</v>
      </c>
      <c r="U19" s="497">
        <f>SUM(AA19,AA20,AG19,AG20)</f>
        <v>55</v>
      </c>
      <c r="V19" s="495">
        <f>AB19+AH19</f>
        <v>0</v>
      </c>
      <c r="W19" s="284"/>
      <c r="X19" s="285"/>
      <c r="Y19" s="285"/>
      <c r="Z19" s="285"/>
      <c r="AA19" s="298"/>
      <c r="AB19" s="289"/>
      <c r="AC19" s="284">
        <v>25</v>
      </c>
      <c r="AD19" s="324"/>
      <c r="AE19" s="324">
        <v>30</v>
      </c>
      <c r="AF19" s="324"/>
      <c r="AG19" s="298">
        <v>25</v>
      </c>
      <c r="AH19" s="286"/>
      <c r="AI19" s="480" t="s">
        <v>130</v>
      </c>
    </row>
    <row r="20" spans="1:35" s="127" customFormat="1" ht="15.75">
      <c r="A20" s="515"/>
      <c r="B20" s="516"/>
      <c r="C20" s="762"/>
      <c r="D20" s="653"/>
      <c r="E20" s="655"/>
      <c r="F20" s="651"/>
      <c r="G20" s="653"/>
      <c r="H20" s="655"/>
      <c r="I20" s="513"/>
      <c r="J20" s="512"/>
      <c r="K20" s="511"/>
      <c r="L20" s="515"/>
      <c r="M20" s="657"/>
      <c r="N20" s="760"/>
      <c r="O20" s="514"/>
      <c r="P20" s="514"/>
      <c r="Q20" s="513"/>
      <c r="R20" s="512"/>
      <c r="S20" s="512"/>
      <c r="T20" s="512"/>
      <c r="U20" s="512"/>
      <c r="V20" s="511"/>
      <c r="W20" s="284"/>
      <c r="X20" s="285"/>
      <c r="Y20" s="285"/>
      <c r="Z20" s="285"/>
      <c r="AA20" s="298"/>
      <c r="AB20" s="289"/>
      <c r="AC20" s="284">
        <v>30</v>
      </c>
      <c r="AD20" s="324"/>
      <c r="AE20" s="324">
        <v>25</v>
      </c>
      <c r="AF20" s="324"/>
      <c r="AG20" s="298">
        <v>30</v>
      </c>
      <c r="AH20" s="286"/>
      <c r="AI20" s="480" t="s">
        <v>131</v>
      </c>
    </row>
    <row r="21" spans="1:35" s="127" customFormat="1" ht="31.5">
      <c r="A21" s="430">
        <v>10</v>
      </c>
      <c r="B21" s="481" t="s">
        <v>103</v>
      </c>
      <c r="C21" s="324">
        <v>1.5</v>
      </c>
      <c r="D21" s="285"/>
      <c r="E21" s="286"/>
      <c r="F21" s="284">
        <v>7.5</v>
      </c>
      <c r="G21" s="288"/>
      <c r="H21" s="289"/>
      <c r="I21" s="290">
        <f aca="true" t="shared" si="14" ref="I21:I33">C21+F21</f>
        <v>9</v>
      </c>
      <c r="J21" s="291">
        <f aca="true" t="shared" si="15" ref="J21:J33">D21+G21</f>
        <v>0</v>
      </c>
      <c r="K21" s="292">
        <f aca="true" t="shared" si="16" ref="K21:K33">E21+H21</f>
        <v>0</v>
      </c>
      <c r="L21" s="293">
        <f aca="true" t="shared" si="17" ref="L21:L33">SUM(I21:K21)</f>
        <v>9</v>
      </c>
      <c r="M21" s="294"/>
      <c r="N21" s="325" t="s">
        <v>149</v>
      </c>
      <c r="O21" s="438">
        <f aca="true" t="shared" si="18" ref="O21:O33">SUM(Q21:T21)</f>
        <v>150</v>
      </c>
      <c r="P21" s="438">
        <f aca="true" t="shared" si="19" ref="P21:P33">SUM(Q21:V21)</f>
        <v>230</v>
      </c>
      <c r="Q21" s="424">
        <f aca="true" t="shared" si="20" ref="Q21:Q33">W21+AC21</f>
        <v>50</v>
      </c>
      <c r="R21" s="428">
        <f aca="true" t="shared" si="21" ref="R21:R33">X21+AD21</f>
        <v>35</v>
      </c>
      <c r="S21" s="428">
        <f aca="true" t="shared" si="22" ref="S21:S33">Y21+AE21</f>
        <v>65</v>
      </c>
      <c r="T21" s="428">
        <f aca="true" t="shared" si="23" ref="T21:T33">Z21+AF21</f>
        <v>0</v>
      </c>
      <c r="U21" s="428">
        <f aca="true" t="shared" si="24" ref="U21:U33">AA21+AG21</f>
        <v>80</v>
      </c>
      <c r="V21" s="426">
        <f aca="true" t="shared" si="25" ref="V21:V33">AB21+AH21</f>
        <v>0</v>
      </c>
      <c r="W21" s="284">
        <v>15</v>
      </c>
      <c r="X21" s="285"/>
      <c r="Y21" s="285">
        <v>15</v>
      </c>
      <c r="Z21" s="285"/>
      <c r="AA21" s="298">
        <v>10</v>
      </c>
      <c r="AB21" s="289"/>
      <c r="AC21" s="284">
        <v>35</v>
      </c>
      <c r="AD21" s="324">
        <v>35</v>
      </c>
      <c r="AE21" s="324">
        <v>50</v>
      </c>
      <c r="AF21" s="324"/>
      <c r="AG21" s="298">
        <v>70</v>
      </c>
      <c r="AH21" s="286"/>
      <c r="AI21" s="418" t="s">
        <v>130</v>
      </c>
    </row>
    <row r="22" spans="1:35" s="125" customFormat="1" ht="31.5">
      <c r="A22" s="460"/>
      <c r="B22" s="482" t="s">
        <v>97</v>
      </c>
      <c r="C22" s="315"/>
      <c r="D22" s="291"/>
      <c r="E22" s="316"/>
      <c r="F22" s="290"/>
      <c r="G22" s="317"/>
      <c r="H22" s="297"/>
      <c r="I22" s="290"/>
      <c r="J22" s="291"/>
      <c r="K22" s="292"/>
      <c r="L22" s="293"/>
      <c r="M22" s="318"/>
      <c r="N22" s="319"/>
      <c r="O22" s="438"/>
      <c r="P22" s="438"/>
      <c r="Q22" s="424"/>
      <c r="R22" s="428"/>
      <c r="S22" s="428"/>
      <c r="T22" s="428"/>
      <c r="U22" s="428"/>
      <c r="V22" s="426"/>
      <c r="W22" s="290"/>
      <c r="X22" s="291"/>
      <c r="Y22" s="291"/>
      <c r="Z22" s="291"/>
      <c r="AA22" s="291"/>
      <c r="AB22" s="297"/>
      <c r="AC22" s="290"/>
      <c r="AD22" s="315"/>
      <c r="AE22" s="315"/>
      <c r="AF22" s="315"/>
      <c r="AG22" s="291"/>
      <c r="AH22" s="316"/>
      <c r="AI22" s="340"/>
    </row>
    <row r="23" spans="1:35" s="127" customFormat="1" ht="47.25">
      <c r="A23" s="460">
        <v>11</v>
      </c>
      <c r="B23" s="483" t="s">
        <v>239</v>
      </c>
      <c r="C23" s="324"/>
      <c r="D23" s="285"/>
      <c r="E23" s="286"/>
      <c r="F23" s="284">
        <v>2.5</v>
      </c>
      <c r="G23" s="288"/>
      <c r="H23" s="289"/>
      <c r="I23" s="290">
        <f t="shared" si="14"/>
        <v>2.5</v>
      </c>
      <c r="J23" s="291">
        <f t="shared" si="15"/>
        <v>0</v>
      </c>
      <c r="K23" s="292">
        <f t="shared" si="16"/>
        <v>0</v>
      </c>
      <c r="L23" s="293">
        <f t="shared" si="17"/>
        <v>2.5</v>
      </c>
      <c r="M23" s="294"/>
      <c r="N23" s="307" t="s">
        <v>150</v>
      </c>
      <c r="O23" s="438">
        <f t="shared" si="18"/>
        <v>35</v>
      </c>
      <c r="P23" s="438">
        <f t="shared" si="19"/>
        <v>65</v>
      </c>
      <c r="Q23" s="424">
        <f t="shared" si="20"/>
        <v>0</v>
      </c>
      <c r="R23" s="428">
        <f t="shared" si="21"/>
        <v>15</v>
      </c>
      <c r="S23" s="428">
        <f t="shared" si="22"/>
        <v>20</v>
      </c>
      <c r="T23" s="428">
        <f t="shared" si="23"/>
        <v>0</v>
      </c>
      <c r="U23" s="428">
        <f t="shared" si="24"/>
        <v>30</v>
      </c>
      <c r="V23" s="426">
        <f t="shared" si="25"/>
        <v>0</v>
      </c>
      <c r="W23" s="284"/>
      <c r="X23" s="285"/>
      <c r="Y23" s="285"/>
      <c r="Z23" s="285"/>
      <c r="AA23" s="285"/>
      <c r="AB23" s="289"/>
      <c r="AC23" s="284"/>
      <c r="AD23" s="324">
        <v>15</v>
      </c>
      <c r="AE23" s="324">
        <v>20</v>
      </c>
      <c r="AF23" s="324"/>
      <c r="AG23" s="285">
        <v>30</v>
      </c>
      <c r="AH23" s="286"/>
      <c r="AI23" s="480" t="s">
        <v>134</v>
      </c>
    </row>
    <row r="24" spans="1:35" s="130" customFormat="1" ht="31.5">
      <c r="A24" s="290">
        <v>12</v>
      </c>
      <c r="B24" s="333" t="s">
        <v>187</v>
      </c>
      <c r="C24" s="311"/>
      <c r="D24" s="298"/>
      <c r="E24" s="301"/>
      <c r="F24" s="287">
        <v>2</v>
      </c>
      <c r="G24" s="302"/>
      <c r="H24" s="299"/>
      <c r="I24" s="303">
        <f t="shared" si="14"/>
        <v>2</v>
      </c>
      <c r="J24" s="304">
        <f t="shared" si="15"/>
        <v>0</v>
      </c>
      <c r="K24" s="305">
        <f t="shared" si="16"/>
        <v>0</v>
      </c>
      <c r="L24" s="306">
        <f t="shared" si="17"/>
        <v>2</v>
      </c>
      <c r="M24" s="484"/>
      <c r="N24" s="295" t="s">
        <v>150</v>
      </c>
      <c r="O24" s="438">
        <f t="shared" si="18"/>
        <v>0</v>
      </c>
      <c r="P24" s="438">
        <f t="shared" si="19"/>
        <v>60</v>
      </c>
      <c r="Q24" s="424">
        <f t="shared" si="20"/>
        <v>0</v>
      </c>
      <c r="R24" s="428">
        <f t="shared" si="21"/>
        <v>0</v>
      </c>
      <c r="S24" s="428">
        <f t="shared" si="22"/>
        <v>0</v>
      </c>
      <c r="T24" s="428">
        <f t="shared" si="23"/>
        <v>0</v>
      </c>
      <c r="U24" s="428">
        <f t="shared" si="24"/>
        <v>60</v>
      </c>
      <c r="V24" s="426">
        <f t="shared" si="25"/>
        <v>0</v>
      </c>
      <c r="W24" s="287"/>
      <c r="X24" s="298"/>
      <c r="Y24" s="298"/>
      <c r="Z24" s="298"/>
      <c r="AA24" s="298"/>
      <c r="AB24" s="299"/>
      <c r="AC24" s="287"/>
      <c r="AD24" s="311"/>
      <c r="AE24" s="311"/>
      <c r="AF24" s="311"/>
      <c r="AG24" s="298">
        <v>60</v>
      </c>
      <c r="AH24" s="301"/>
      <c r="AI24" s="351"/>
    </row>
    <row r="25" spans="1:35" s="125" customFormat="1" ht="15.75">
      <c r="A25" s="430"/>
      <c r="B25" s="339" t="s">
        <v>56</v>
      </c>
      <c r="C25" s="315"/>
      <c r="D25" s="291"/>
      <c r="E25" s="316"/>
      <c r="F25" s="290"/>
      <c r="G25" s="317"/>
      <c r="H25" s="297"/>
      <c r="I25" s="290"/>
      <c r="J25" s="291"/>
      <c r="K25" s="292"/>
      <c r="L25" s="293"/>
      <c r="M25" s="318"/>
      <c r="N25" s="319"/>
      <c r="O25" s="438"/>
      <c r="P25" s="438"/>
      <c r="Q25" s="424"/>
      <c r="R25" s="428"/>
      <c r="S25" s="428"/>
      <c r="T25" s="428"/>
      <c r="U25" s="428"/>
      <c r="V25" s="426"/>
      <c r="W25" s="290"/>
      <c r="X25" s="291"/>
      <c r="Y25" s="291"/>
      <c r="Z25" s="291"/>
      <c r="AA25" s="291"/>
      <c r="AB25" s="297"/>
      <c r="AC25" s="290"/>
      <c r="AD25" s="315"/>
      <c r="AE25" s="315"/>
      <c r="AF25" s="315"/>
      <c r="AG25" s="291"/>
      <c r="AH25" s="316"/>
      <c r="AI25" s="340"/>
    </row>
    <row r="26" spans="1:35" s="125" customFormat="1" ht="31.5">
      <c r="A26" s="430">
        <v>13</v>
      </c>
      <c r="B26" s="333" t="s">
        <v>104</v>
      </c>
      <c r="C26" s="311"/>
      <c r="D26" s="298"/>
      <c r="E26" s="301"/>
      <c r="F26" s="287"/>
      <c r="G26" s="302"/>
      <c r="H26" s="299">
        <v>4</v>
      </c>
      <c r="I26" s="290">
        <f t="shared" si="14"/>
        <v>0</v>
      </c>
      <c r="J26" s="291">
        <f t="shared" si="15"/>
        <v>0</v>
      </c>
      <c r="K26" s="292">
        <f t="shared" si="16"/>
        <v>4</v>
      </c>
      <c r="L26" s="293">
        <f t="shared" si="17"/>
        <v>4</v>
      </c>
      <c r="M26" s="295"/>
      <c r="N26" s="307" t="s">
        <v>150</v>
      </c>
      <c r="O26" s="438">
        <f t="shared" si="18"/>
        <v>0</v>
      </c>
      <c r="P26" s="438">
        <f t="shared" si="19"/>
        <v>100</v>
      </c>
      <c r="Q26" s="424">
        <f t="shared" si="20"/>
        <v>0</v>
      </c>
      <c r="R26" s="428">
        <f t="shared" si="21"/>
        <v>0</v>
      </c>
      <c r="S26" s="428">
        <f t="shared" si="22"/>
        <v>0</v>
      </c>
      <c r="T26" s="428">
        <f t="shared" si="23"/>
        <v>0</v>
      </c>
      <c r="U26" s="428">
        <f t="shared" si="24"/>
        <v>0</v>
      </c>
      <c r="V26" s="426">
        <f t="shared" si="25"/>
        <v>100</v>
      </c>
      <c r="W26" s="287"/>
      <c r="X26" s="298"/>
      <c r="Y26" s="298"/>
      <c r="Z26" s="298"/>
      <c r="AA26" s="298"/>
      <c r="AB26" s="299"/>
      <c r="AC26" s="287"/>
      <c r="AD26" s="311"/>
      <c r="AE26" s="311"/>
      <c r="AF26" s="311"/>
      <c r="AG26" s="298"/>
      <c r="AH26" s="301">
        <v>100</v>
      </c>
      <c r="AI26" s="351"/>
    </row>
    <row r="27" spans="1:35" s="125" customFormat="1" ht="31.5">
      <c r="A27" s="430">
        <v>14</v>
      </c>
      <c r="B27" s="333" t="s">
        <v>105</v>
      </c>
      <c r="C27" s="311"/>
      <c r="D27" s="298"/>
      <c r="E27" s="301"/>
      <c r="F27" s="287"/>
      <c r="G27" s="302"/>
      <c r="H27" s="299">
        <v>7</v>
      </c>
      <c r="I27" s="290">
        <f t="shared" si="14"/>
        <v>0</v>
      </c>
      <c r="J27" s="291">
        <f t="shared" si="15"/>
        <v>0</v>
      </c>
      <c r="K27" s="292">
        <f t="shared" si="16"/>
        <v>7</v>
      </c>
      <c r="L27" s="293">
        <f t="shared" si="17"/>
        <v>7</v>
      </c>
      <c r="M27" s="295"/>
      <c r="N27" s="307" t="s">
        <v>150</v>
      </c>
      <c r="O27" s="438">
        <f t="shared" si="18"/>
        <v>0</v>
      </c>
      <c r="P27" s="438">
        <f t="shared" si="19"/>
        <v>200</v>
      </c>
      <c r="Q27" s="424">
        <f t="shared" si="20"/>
        <v>0</v>
      </c>
      <c r="R27" s="428">
        <f t="shared" si="21"/>
        <v>0</v>
      </c>
      <c r="S27" s="428">
        <f t="shared" si="22"/>
        <v>0</v>
      </c>
      <c r="T27" s="428">
        <f t="shared" si="23"/>
        <v>0</v>
      </c>
      <c r="U27" s="428">
        <f t="shared" si="24"/>
        <v>0</v>
      </c>
      <c r="V27" s="426">
        <f t="shared" si="25"/>
        <v>200</v>
      </c>
      <c r="W27" s="287"/>
      <c r="X27" s="298"/>
      <c r="Y27" s="298"/>
      <c r="Z27" s="298"/>
      <c r="AA27" s="298"/>
      <c r="AB27" s="299"/>
      <c r="AC27" s="287"/>
      <c r="AD27" s="311"/>
      <c r="AE27" s="311"/>
      <c r="AF27" s="311"/>
      <c r="AG27" s="298"/>
      <c r="AH27" s="301">
        <v>200</v>
      </c>
      <c r="AI27" s="351"/>
    </row>
    <row r="28" spans="1:35" s="125" customFormat="1" ht="15.75">
      <c r="A28" s="430"/>
      <c r="B28" s="339" t="s">
        <v>57</v>
      </c>
      <c r="C28" s="315"/>
      <c r="D28" s="291"/>
      <c r="E28" s="316"/>
      <c r="F28" s="290"/>
      <c r="G28" s="317"/>
      <c r="H28" s="297"/>
      <c r="I28" s="290"/>
      <c r="J28" s="291"/>
      <c r="K28" s="292"/>
      <c r="L28" s="438"/>
      <c r="M28" s="438"/>
      <c r="N28" s="438"/>
      <c r="O28" s="438"/>
      <c r="P28" s="438"/>
      <c r="Q28" s="424"/>
      <c r="R28" s="428"/>
      <c r="S28" s="428"/>
      <c r="T28" s="428"/>
      <c r="U28" s="428"/>
      <c r="V28" s="426"/>
      <c r="W28" s="290"/>
      <c r="X28" s="291"/>
      <c r="Y28" s="291"/>
      <c r="Z28" s="291"/>
      <c r="AA28" s="291"/>
      <c r="AB28" s="297"/>
      <c r="AC28" s="290"/>
      <c r="AD28" s="315"/>
      <c r="AE28" s="315"/>
      <c r="AF28" s="315"/>
      <c r="AG28" s="291"/>
      <c r="AH28" s="316"/>
      <c r="AI28" s="340"/>
    </row>
    <row r="29" spans="1:35" s="125" customFormat="1" ht="90.75" customHeight="1">
      <c r="A29" s="430">
        <v>15</v>
      </c>
      <c r="B29" s="333" t="s">
        <v>238</v>
      </c>
      <c r="C29" s="311">
        <v>1</v>
      </c>
      <c r="D29" s="298"/>
      <c r="E29" s="301"/>
      <c r="F29" s="287"/>
      <c r="G29" s="302"/>
      <c r="H29" s="299"/>
      <c r="I29" s="290">
        <f t="shared" si="14"/>
        <v>1</v>
      </c>
      <c r="J29" s="291">
        <f t="shared" si="15"/>
        <v>0</v>
      </c>
      <c r="K29" s="292">
        <f t="shared" si="16"/>
        <v>0</v>
      </c>
      <c r="L29" s="293">
        <f t="shared" si="17"/>
        <v>1</v>
      </c>
      <c r="M29" s="295" t="s">
        <v>150</v>
      </c>
      <c r="N29" s="307"/>
      <c r="O29" s="438">
        <f t="shared" si="18"/>
        <v>20</v>
      </c>
      <c r="P29" s="308">
        <f t="shared" si="19"/>
        <v>25</v>
      </c>
      <c r="Q29" s="334">
        <f t="shared" si="20"/>
        <v>5</v>
      </c>
      <c r="R29" s="335">
        <f t="shared" si="21"/>
        <v>0</v>
      </c>
      <c r="S29" s="335">
        <f t="shared" si="22"/>
        <v>15</v>
      </c>
      <c r="T29" s="335">
        <f t="shared" si="23"/>
        <v>0</v>
      </c>
      <c r="U29" s="335">
        <f t="shared" si="24"/>
        <v>5</v>
      </c>
      <c r="V29" s="336">
        <f t="shared" si="25"/>
        <v>0</v>
      </c>
      <c r="W29" s="287">
        <v>5</v>
      </c>
      <c r="X29" s="298"/>
      <c r="Y29" s="298">
        <v>15</v>
      </c>
      <c r="Z29" s="298"/>
      <c r="AA29" s="298">
        <v>5</v>
      </c>
      <c r="AB29" s="299"/>
      <c r="AC29" s="287"/>
      <c r="AD29" s="311"/>
      <c r="AE29" s="311"/>
      <c r="AF29" s="311"/>
      <c r="AG29" s="298"/>
      <c r="AH29" s="301"/>
      <c r="AI29" s="351" t="s">
        <v>131</v>
      </c>
    </row>
    <row r="30" spans="1:35" s="125" customFormat="1" ht="65.25" customHeight="1">
      <c r="A30" s="430">
        <v>16</v>
      </c>
      <c r="B30" s="333" t="s">
        <v>237</v>
      </c>
      <c r="C30" s="311"/>
      <c r="D30" s="298"/>
      <c r="E30" s="301"/>
      <c r="F30" s="287">
        <v>1.5</v>
      </c>
      <c r="G30" s="302"/>
      <c r="H30" s="299"/>
      <c r="I30" s="290">
        <f t="shared" si="14"/>
        <v>1.5</v>
      </c>
      <c r="J30" s="291">
        <f t="shared" si="15"/>
        <v>0</v>
      </c>
      <c r="K30" s="292">
        <f t="shared" si="16"/>
        <v>0</v>
      </c>
      <c r="L30" s="293">
        <f t="shared" si="17"/>
        <v>1.5</v>
      </c>
      <c r="M30" s="295"/>
      <c r="N30" s="307" t="s">
        <v>150</v>
      </c>
      <c r="O30" s="438">
        <f t="shared" si="18"/>
        <v>25</v>
      </c>
      <c r="P30" s="308">
        <f t="shared" si="19"/>
        <v>40</v>
      </c>
      <c r="Q30" s="334">
        <f t="shared" si="20"/>
        <v>10</v>
      </c>
      <c r="R30" s="335">
        <f t="shared" si="21"/>
        <v>0</v>
      </c>
      <c r="S30" s="335">
        <f t="shared" si="22"/>
        <v>15</v>
      </c>
      <c r="T30" s="335">
        <f t="shared" si="23"/>
        <v>0</v>
      </c>
      <c r="U30" s="335">
        <f t="shared" si="24"/>
        <v>15</v>
      </c>
      <c r="V30" s="336">
        <f t="shared" si="25"/>
        <v>0</v>
      </c>
      <c r="W30" s="287"/>
      <c r="X30" s="298"/>
      <c r="Y30" s="298"/>
      <c r="Z30" s="298"/>
      <c r="AA30" s="298"/>
      <c r="AB30" s="299"/>
      <c r="AC30" s="287">
        <v>10</v>
      </c>
      <c r="AD30" s="311"/>
      <c r="AE30" s="311">
        <v>15</v>
      </c>
      <c r="AF30" s="311"/>
      <c r="AG30" s="298">
        <v>15</v>
      </c>
      <c r="AH30" s="301"/>
      <c r="AI30" s="337" t="s">
        <v>139</v>
      </c>
    </row>
    <row r="31" spans="1:35" s="127" customFormat="1" ht="52.5" customHeight="1">
      <c r="A31" s="430">
        <v>17</v>
      </c>
      <c r="B31" s="333" t="s">
        <v>236</v>
      </c>
      <c r="C31" s="324">
        <v>1.5</v>
      </c>
      <c r="D31" s="285"/>
      <c r="E31" s="286"/>
      <c r="F31" s="284"/>
      <c r="G31" s="288"/>
      <c r="H31" s="289"/>
      <c r="I31" s="290">
        <f t="shared" si="14"/>
        <v>1.5</v>
      </c>
      <c r="J31" s="291">
        <f t="shared" si="15"/>
        <v>0</v>
      </c>
      <c r="K31" s="292">
        <f t="shared" si="16"/>
        <v>0</v>
      </c>
      <c r="L31" s="293">
        <f t="shared" si="17"/>
        <v>1.5</v>
      </c>
      <c r="M31" s="294" t="s">
        <v>150</v>
      </c>
      <c r="N31" s="325"/>
      <c r="O31" s="438">
        <f t="shared" si="18"/>
        <v>25</v>
      </c>
      <c r="P31" s="438">
        <f t="shared" si="19"/>
        <v>40</v>
      </c>
      <c r="Q31" s="424">
        <f t="shared" si="20"/>
        <v>15</v>
      </c>
      <c r="R31" s="428">
        <f t="shared" si="21"/>
        <v>0</v>
      </c>
      <c r="S31" s="428">
        <f t="shared" si="22"/>
        <v>10</v>
      </c>
      <c r="T31" s="428">
        <f t="shared" si="23"/>
        <v>0</v>
      </c>
      <c r="U31" s="428">
        <f t="shared" si="24"/>
        <v>15</v>
      </c>
      <c r="V31" s="426">
        <f t="shared" si="25"/>
        <v>0</v>
      </c>
      <c r="W31" s="284">
        <v>15</v>
      </c>
      <c r="X31" s="285"/>
      <c r="Y31" s="285">
        <v>10</v>
      </c>
      <c r="Z31" s="285"/>
      <c r="AA31" s="298">
        <v>15</v>
      </c>
      <c r="AB31" s="289"/>
      <c r="AC31" s="284"/>
      <c r="AD31" s="324"/>
      <c r="AE31" s="324"/>
      <c r="AF31" s="324"/>
      <c r="AG31" s="285"/>
      <c r="AH31" s="286"/>
      <c r="AI31" s="418" t="s">
        <v>130</v>
      </c>
    </row>
    <row r="32" spans="1:35" s="127" customFormat="1" ht="49.5" customHeight="1">
      <c r="A32" s="430">
        <v>18</v>
      </c>
      <c r="B32" s="333" t="s">
        <v>235</v>
      </c>
      <c r="C32" s="324">
        <v>1.5</v>
      </c>
      <c r="D32" s="285"/>
      <c r="E32" s="286"/>
      <c r="F32" s="284"/>
      <c r="G32" s="288"/>
      <c r="H32" s="289"/>
      <c r="I32" s="290">
        <f t="shared" si="14"/>
        <v>1.5</v>
      </c>
      <c r="J32" s="291">
        <f t="shared" si="15"/>
        <v>0</v>
      </c>
      <c r="K32" s="292">
        <f t="shared" si="16"/>
        <v>0</v>
      </c>
      <c r="L32" s="293">
        <f t="shared" si="17"/>
        <v>1.5</v>
      </c>
      <c r="M32" s="294" t="s">
        <v>150</v>
      </c>
      <c r="N32" s="325"/>
      <c r="O32" s="438">
        <f t="shared" si="18"/>
        <v>25</v>
      </c>
      <c r="P32" s="438">
        <f t="shared" si="19"/>
        <v>40</v>
      </c>
      <c r="Q32" s="424">
        <f t="shared" si="20"/>
        <v>15</v>
      </c>
      <c r="R32" s="428">
        <f t="shared" si="21"/>
        <v>0</v>
      </c>
      <c r="S32" s="428">
        <f t="shared" si="22"/>
        <v>10</v>
      </c>
      <c r="T32" s="428">
        <f t="shared" si="23"/>
        <v>0</v>
      </c>
      <c r="U32" s="428">
        <f t="shared" si="24"/>
        <v>15</v>
      </c>
      <c r="V32" s="426">
        <f t="shared" si="25"/>
        <v>0</v>
      </c>
      <c r="W32" s="284">
        <v>15</v>
      </c>
      <c r="X32" s="285"/>
      <c r="Y32" s="285">
        <v>10</v>
      </c>
      <c r="Z32" s="285"/>
      <c r="AA32" s="298">
        <v>15</v>
      </c>
      <c r="AB32" s="289"/>
      <c r="AC32" s="284"/>
      <c r="AD32" s="324"/>
      <c r="AE32" s="324"/>
      <c r="AF32" s="324"/>
      <c r="AG32" s="285"/>
      <c r="AH32" s="286"/>
      <c r="AI32" s="418" t="s">
        <v>130</v>
      </c>
    </row>
    <row r="33" spans="1:35" s="127" customFormat="1" ht="54.75" customHeight="1" thickBot="1">
      <c r="A33" s="430">
        <v>19</v>
      </c>
      <c r="B33" s="333" t="s">
        <v>234</v>
      </c>
      <c r="C33" s="324">
        <v>1.5</v>
      </c>
      <c r="D33" s="285"/>
      <c r="E33" s="286"/>
      <c r="F33" s="284"/>
      <c r="G33" s="288"/>
      <c r="H33" s="289"/>
      <c r="I33" s="290">
        <f t="shared" si="14"/>
        <v>1.5</v>
      </c>
      <c r="J33" s="291">
        <f t="shared" si="15"/>
        <v>0</v>
      </c>
      <c r="K33" s="292">
        <f t="shared" si="16"/>
        <v>0</v>
      </c>
      <c r="L33" s="293">
        <f t="shared" si="17"/>
        <v>1.5</v>
      </c>
      <c r="M33" s="294" t="s">
        <v>150</v>
      </c>
      <c r="N33" s="325"/>
      <c r="O33" s="438">
        <f t="shared" si="18"/>
        <v>25</v>
      </c>
      <c r="P33" s="438">
        <f t="shared" si="19"/>
        <v>40</v>
      </c>
      <c r="Q33" s="424">
        <f t="shared" si="20"/>
        <v>10</v>
      </c>
      <c r="R33" s="428">
        <f t="shared" si="21"/>
        <v>0</v>
      </c>
      <c r="S33" s="428">
        <f t="shared" si="22"/>
        <v>15</v>
      </c>
      <c r="T33" s="428">
        <f t="shared" si="23"/>
        <v>0</v>
      </c>
      <c r="U33" s="428">
        <f t="shared" si="24"/>
        <v>15</v>
      </c>
      <c r="V33" s="426">
        <f t="shared" si="25"/>
        <v>0</v>
      </c>
      <c r="W33" s="284">
        <v>10</v>
      </c>
      <c r="X33" s="285"/>
      <c r="Y33" s="285">
        <v>15</v>
      </c>
      <c r="Z33" s="285"/>
      <c r="AA33" s="298">
        <v>15</v>
      </c>
      <c r="AB33" s="289"/>
      <c r="AC33" s="284"/>
      <c r="AD33" s="324"/>
      <c r="AE33" s="324"/>
      <c r="AF33" s="324"/>
      <c r="AG33" s="285"/>
      <c r="AH33" s="286"/>
      <c r="AI33" s="418" t="s">
        <v>131</v>
      </c>
    </row>
    <row r="34" spans="1:35" s="125" customFormat="1" ht="20.25" customHeight="1" thickBot="1">
      <c r="A34" s="566" t="s">
        <v>6</v>
      </c>
      <c r="B34" s="567"/>
      <c r="C34" s="368">
        <f aca="true" t="shared" si="26" ref="C34:L34">SUM(C7:C33)</f>
        <v>25</v>
      </c>
      <c r="D34" s="365">
        <f t="shared" si="26"/>
        <v>0</v>
      </c>
      <c r="E34" s="366">
        <f t="shared" si="26"/>
        <v>0</v>
      </c>
      <c r="F34" s="364">
        <f t="shared" si="26"/>
        <v>24</v>
      </c>
      <c r="G34" s="365">
        <f t="shared" si="26"/>
        <v>0</v>
      </c>
      <c r="H34" s="366">
        <f t="shared" si="26"/>
        <v>11</v>
      </c>
      <c r="I34" s="249">
        <f t="shared" si="26"/>
        <v>49</v>
      </c>
      <c r="J34" s="263">
        <f t="shared" si="26"/>
        <v>0</v>
      </c>
      <c r="K34" s="250">
        <f t="shared" si="26"/>
        <v>11</v>
      </c>
      <c r="L34" s="367">
        <f t="shared" si="26"/>
        <v>60</v>
      </c>
      <c r="M34" s="368">
        <f>COUNTIF(M7:M33,"EGZ")</f>
        <v>2</v>
      </c>
      <c r="N34" s="364">
        <f>COUNTIF(N7:N33,"EGZ")</f>
        <v>4</v>
      </c>
      <c r="O34" s="369">
        <f aca="true" t="shared" si="27" ref="O34:AH34">SUM(O7:O33)</f>
        <v>790</v>
      </c>
      <c r="P34" s="367">
        <f t="shared" si="27"/>
        <v>1575</v>
      </c>
      <c r="Q34" s="364">
        <f t="shared" si="27"/>
        <v>245</v>
      </c>
      <c r="R34" s="368">
        <f t="shared" si="27"/>
        <v>100</v>
      </c>
      <c r="S34" s="368">
        <f t="shared" si="27"/>
        <v>445</v>
      </c>
      <c r="T34" s="368">
        <f t="shared" si="27"/>
        <v>0</v>
      </c>
      <c r="U34" s="368">
        <f t="shared" si="27"/>
        <v>485</v>
      </c>
      <c r="V34" s="370">
        <f t="shared" si="27"/>
        <v>300</v>
      </c>
      <c r="W34" s="370">
        <f t="shared" si="27"/>
        <v>140</v>
      </c>
      <c r="X34" s="370">
        <f t="shared" si="27"/>
        <v>50</v>
      </c>
      <c r="Y34" s="370">
        <f t="shared" si="27"/>
        <v>250</v>
      </c>
      <c r="Z34" s="370">
        <f t="shared" si="27"/>
        <v>0</v>
      </c>
      <c r="AA34" s="370">
        <f t="shared" si="27"/>
        <v>220</v>
      </c>
      <c r="AB34" s="370">
        <f t="shared" si="27"/>
        <v>0</v>
      </c>
      <c r="AC34" s="370">
        <f t="shared" si="27"/>
        <v>105</v>
      </c>
      <c r="AD34" s="370">
        <f t="shared" si="27"/>
        <v>50</v>
      </c>
      <c r="AE34" s="370">
        <f t="shared" si="27"/>
        <v>195</v>
      </c>
      <c r="AF34" s="370">
        <f t="shared" si="27"/>
        <v>0</v>
      </c>
      <c r="AG34" s="370">
        <f t="shared" si="27"/>
        <v>265</v>
      </c>
      <c r="AH34" s="370">
        <f t="shared" si="27"/>
        <v>300</v>
      </c>
      <c r="AI34" s="371"/>
    </row>
    <row r="35" spans="1:35" s="125" customFormat="1" ht="18.75" customHeight="1" thickBot="1">
      <c r="A35" s="372"/>
      <c r="B35" s="367" t="s">
        <v>33</v>
      </c>
      <c r="C35" s="537">
        <f>SUM(C34:E34)</f>
        <v>25</v>
      </c>
      <c r="D35" s="528"/>
      <c r="E35" s="569"/>
      <c r="F35" s="537">
        <f>SUM(F34:H34)</f>
        <v>35</v>
      </c>
      <c r="G35" s="528"/>
      <c r="H35" s="528"/>
      <c r="I35" s="373"/>
      <c r="J35" s="525" t="s">
        <v>44</v>
      </c>
      <c r="K35" s="526"/>
      <c r="L35" s="527"/>
      <c r="M35" s="528" t="s">
        <v>45</v>
      </c>
      <c r="N35" s="529"/>
      <c r="O35" s="374"/>
      <c r="P35" s="374"/>
      <c r="Q35" s="525">
        <f>W35+AC35</f>
        <v>790</v>
      </c>
      <c r="R35" s="538"/>
      <c r="S35" s="538"/>
      <c r="T35" s="539"/>
      <c r="U35" s="537">
        <f>AA35+AG35</f>
        <v>785</v>
      </c>
      <c r="V35" s="529"/>
      <c r="W35" s="525">
        <f>SUM(W34:Z34)</f>
        <v>440</v>
      </c>
      <c r="X35" s="538"/>
      <c r="Y35" s="538"/>
      <c r="Z35" s="539"/>
      <c r="AA35" s="537">
        <f>SUM(AA34:AB34)</f>
        <v>220</v>
      </c>
      <c r="AB35" s="529"/>
      <c r="AC35" s="525">
        <f>SUM(AC34:AF34)</f>
        <v>350</v>
      </c>
      <c r="AD35" s="538"/>
      <c r="AE35" s="538"/>
      <c r="AF35" s="539"/>
      <c r="AG35" s="537">
        <f>SUM(AG34:AH34)</f>
        <v>565</v>
      </c>
      <c r="AH35" s="529"/>
      <c r="AI35" s="375"/>
    </row>
    <row r="36" spans="1:35" s="7" customFormat="1" ht="21" customHeight="1" thickBot="1">
      <c r="A36" s="372"/>
      <c r="B36" s="376"/>
      <c r="C36" s="376"/>
      <c r="D36" s="376"/>
      <c r="E36" s="377"/>
      <c r="F36" s="376"/>
      <c r="G36" s="376"/>
      <c r="H36" s="376"/>
      <c r="I36" s="374"/>
      <c r="J36" s="537" t="s">
        <v>42</v>
      </c>
      <c r="K36" s="568"/>
      <c r="L36" s="568"/>
      <c r="M36" s="568"/>
      <c r="N36" s="569"/>
      <c r="O36" s="378"/>
      <c r="P36" s="374"/>
      <c r="Q36" s="537">
        <f>W36+AC36</f>
        <v>1575</v>
      </c>
      <c r="R36" s="568"/>
      <c r="S36" s="568"/>
      <c r="T36" s="568"/>
      <c r="U36" s="568"/>
      <c r="V36" s="569"/>
      <c r="W36" s="537">
        <f>W35+AA35</f>
        <v>660</v>
      </c>
      <c r="X36" s="568"/>
      <c r="Y36" s="568"/>
      <c r="Z36" s="568"/>
      <c r="AA36" s="568"/>
      <c r="AB36" s="569"/>
      <c r="AC36" s="537">
        <f>AC35+AG35</f>
        <v>915</v>
      </c>
      <c r="AD36" s="528"/>
      <c r="AE36" s="528"/>
      <c r="AF36" s="528"/>
      <c r="AG36" s="528"/>
      <c r="AH36" s="529"/>
      <c r="AI36" s="375"/>
    </row>
    <row r="37" spans="1:35" s="7" customFormat="1" ht="12.75" customHeight="1" thickBot="1">
      <c r="A37" s="229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90"/>
      <c r="R37" s="90"/>
      <c r="S37" s="90"/>
      <c r="T37" s="90"/>
      <c r="U37" s="90"/>
      <c r="V37" s="126"/>
      <c r="W37" s="30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124"/>
    </row>
    <row r="38" spans="1:35" ht="12.75" customHeight="1">
      <c r="A38" s="532" t="s">
        <v>25</v>
      </c>
      <c r="B38" s="533"/>
      <c r="C38" s="534" t="s">
        <v>26</v>
      </c>
      <c r="D38" s="535"/>
      <c r="E38" s="535"/>
      <c r="F38" s="535"/>
      <c r="G38" s="535"/>
      <c r="H38" s="535"/>
      <c r="I38" s="535"/>
      <c r="J38" s="535"/>
      <c r="K38" s="535"/>
      <c r="L38" s="535"/>
      <c r="M38" s="535"/>
      <c r="N38" s="535"/>
      <c r="O38" s="535"/>
      <c r="P38" s="535"/>
      <c r="Q38" s="535"/>
      <c r="R38" s="535"/>
      <c r="S38" s="535"/>
      <c r="T38" s="535"/>
      <c r="U38" s="535"/>
      <c r="V38" s="644"/>
      <c r="W38" s="43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</row>
    <row r="39" spans="1:35" ht="12.75">
      <c r="A39" s="530" t="s">
        <v>47</v>
      </c>
      <c r="B39" s="531"/>
      <c r="C39" s="531" t="s">
        <v>8</v>
      </c>
      <c r="D39" s="531"/>
      <c r="E39" s="531"/>
      <c r="F39" s="531"/>
      <c r="G39" s="531"/>
      <c r="H39" s="531"/>
      <c r="I39" s="531"/>
      <c r="J39" s="531"/>
      <c r="K39" s="531"/>
      <c r="L39" s="531"/>
      <c r="M39" s="531"/>
      <c r="N39" s="531"/>
      <c r="O39" s="531"/>
      <c r="P39" s="531"/>
      <c r="Q39" s="531"/>
      <c r="R39" s="86" t="s">
        <v>28</v>
      </c>
      <c r="S39" s="36"/>
      <c r="T39" s="36"/>
      <c r="U39" s="36"/>
      <c r="V39" s="37"/>
      <c r="W39" s="43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</row>
    <row r="40" spans="1:35" ht="12.75">
      <c r="A40" s="587" t="s">
        <v>39</v>
      </c>
      <c r="B40" s="586"/>
      <c r="C40" s="531" t="s">
        <v>9</v>
      </c>
      <c r="D40" s="531"/>
      <c r="E40" s="531"/>
      <c r="F40" s="531"/>
      <c r="G40" s="531"/>
      <c r="H40" s="531"/>
      <c r="I40" s="531"/>
      <c r="J40" s="531"/>
      <c r="K40" s="531"/>
      <c r="L40" s="531"/>
      <c r="M40" s="531"/>
      <c r="N40" s="531"/>
      <c r="O40" s="531"/>
      <c r="P40" s="531"/>
      <c r="Q40" s="531"/>
      <c r="R40" s="38" t="s">
        <v>16</v>
      </c>
      <c r="S40" s="36"/>
      <c r="T40" s="36"/>
      <c r="U40" s="37"/>
      <c r="V40" s="89"/>
      <c r="W40" s="43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</row>
    <row r="41" spans="1:35" ht="13.5" thickBot="1">
      <c r="A41" s="587"/>
      <c r="B41" s="586"/>
      <c r="C41" s="586" t="s">
        <v>12</v>
      </c>
      <c r="D41" s="586"/>
      <c r="E41" s="586"/>
      <c r="F41" s="586"/>
      <c r="G41" s="586"/>
      <c r="H41" s="586"/>
      <c r="I41" s="586"/>
      <c r="J41" s="586"/>
      <c r="K41" s="586"/>
      <c r="L41" s="586"/>
      <c r="M41" s="586"/>
      <c r="N41" s="586"/>
      <c r="O41" s="586"/>
      <c r="P41" s="586"/>
      <c r="Q41" s="586"/>
      <c r="R41" s="87" t="s">
        <v>46</v>
      </c>
      <c r="S41" s="39"/>
      <c r="T41" s="39"/>
      <c r="U41" s="40"/>
      <c r="V41" s="88"/>
      <c r="W41" s="43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</row>
    <row r="42" spans="1:35" ht="13.5" thickBot="1">
      <c r="A42" s="520"/>
      <c r="B42" s="641"/>
      <c r="C42" s="522" t="s">
        <v>43</v>
      </c>
      <c r="D42" s="642"/>
      <c r="E42" s="642"/>
      <c r="F42" s="642"/>
      <c r="G42" s="642"/>
      <c r="H42" s="642"/>
      <c r="I42" s="642"/>
      <c r="J42" s="642"/>
      <c r="K42" s="642"/>
      <c r="L42" s="642"/>
      <c r="M42" s="642"/>
      <c r="N42" s="642"/>
      <c r="O42" s="642"/>
      <c r="P42" s="642"/>
      <c r="Q42" s="643"/>
      <c r="R42" s="104"/>
      <c r="S42" s="102"/>
      <c r="T42" s="102"/>
      <c r="U42" s="102"/>
      <c r="V42" s="101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ht="12.75">
      <c r="V43" s="6"/>
    </row>
  </sheetData>
  <sheetProtection/>
  <mergeCells count="92">
    <mergeCell ref="A41:B41"/>
    <mergeCell ref="C41:Q41"/>
    <mergeCell ref="A42:B42"/>
    <mergeCell ref="C42:Q42"/>
    <mergeCell ref="A38:B38"/>
    <mergeCell ref="C38:V38"/>
    <mergeCell ref="A39:B39"/>
    <mergeCell ref="C39:Q39"/>
    <mergeCell ref="A40:B40"/>
    <mergeCell ref="C40:Q40"/>
    <mergeCell ref="W35:Z35"/>
    <mergeCell ref="AA35:AB35"/>
    <mergeCell ref="AC35:AF35"/>
    <mergeCell ref="AG35:AH35"/>
    <mergeCell ref="J36:N36"/>
    <mergeCell ref="Q36:V36"/>
    <mergeCell ref="W36:AB36"/>
    <mergeCell ref="AC36:AH36"/>
    <mergeCell ref="C35:E35"/>
    <mergeCell ref="F35:H35"/>
    <mergeCell ref="J35:L35"/>
    <mergeCell ref="M35:N35"/>
    <mergeCell ref="Q35:T35"/>
    <mergeCell ref="U35:V35"/>
    <mergeCell ref="A34:B34"/>
    <mergeCell ref="Q3:V5"/>
    <mergeCell ref="W3:AB4"/>
    <mergeCell ref="AC3:AH4"/>
    <mergeCell ref="A16:A17"/>
    <mergeCell ref="B16:B17"/>
    <mergeCell ref="C16:C17"/>
    <mergeCell ref="D16:D17"/>
    <mergeCell ref="E16:E17"/>
    <mergeCell ref="F16:F17"/>
    <mergeCell ref="AI3:AI6"/>
    <mergeCell ref="C4:H4"/>
    <mergeCell ref="I4:L4"/>
    <mergeCell ref="C5:E5"/>
    <mergeCell ref="F5:H5"/>
    <mergeCell ref="I5:I6"/>
    <mergeCell ref="J5:J6"/>
    <mergeCell ref="K5:K6"/>
    <mergeCell ref="L5:L6"/>
    <mergeCell ref="M5:N5"/>
    <mergeCell ref="A1:AH1"/>
    <mergeCell ref="A2:AH2"/>
    <mergeCell ref="A3:A6"/>
    <mergeCell ref="B3:B6"/>
    <mergeCell ref="C3:L3"/>
    <mergeCell ref="M3:N4"/>
    <mergeCell ref="O3:O6"/>
    <mergeCell ref="P3:P6"/>
    <mergeCell ref="W5:AB5"/>
    <mergeCell ref="AC5:AH5"/>
    <mergeCell ref="G16:G17"/>
    <mergeCell ref="H16:H17"/>
    <mergeCell ref="I16:I17"/>
    <mergeCell ref="J16:J17"/>
    <mergeCell ref="K16:K17"/>
    <mergeCell ref="L16:L17"/>
    <mergeCell ref="M16:M17"/>
    <mergeCell ref="N16:N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N19:N20"/>
    <mergeCell ref="M19:M20"/>
    <mergeCell ref="V16:V17"/>
    <mergeCell ref="U16:U17"/>
    <mergeCell ref="T16:T17"/>
    <mergeCell ref="S16:S17"/>
    <mergeCell ref="R16:R17"/>
    <mergeCell ref="Q16:Q17"/>
    <mergeCell ref="P16:P17"/>
    <mergeCell ref="O16:O17"/>
    <mergeCell ref="P19:P20"/>
    <mergeCell ref="O19:O20"/>
    <mergeCell ref="V19:V20"/>
    <mergeCell ref="U19:U20"/>
    <mergeCell ref="T19:T20"/>
    <mergeCell ref="S19:S20"/>
    <mergeCell ref="R19:R20"/>
    <mergeCell ref="Q19:Q20"/>
  </mergeCells>
  <printOptions/>
  <pageMargins left="0.11811023622047245" right="0" top="0.7480314960629921" bottom="0.15748031496062992" header="0" footer="0"/>
  <pageSetup fitToHeight="0" fitToWidth="1" horizontalDpi="300" verticalDpi="3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1"/>
  <sheetViews>
    <sheetView zoomScale="80" zoomScaleNormal="80" zoomScalePageLayoutView="0" workbookViewId="0" topLeftCell="A4">
      <selection activeCell="C30" sqref="C30:Q30"/>
    </sheetView>
  </sheetViews>
  <sheetFormatPr defaultColWidth="9.00390625" defaultRowHeight="12.75"/>
  <cols>
    <col min="1" max="1" width="3.625" style="233" bestFit="1" customWidth="1"/>
    <col min="2" max="2" width="40.875" style="1" customWidth="1"/>
    <col min="3" max="3" width="7.00390625" style="1" customWidth="1"/>
    <col min="4" max="5" width="4.00390625" style="1" customWidth="1"/>
    <col min="6" max="6" width="4.125" style="1" customWidth="1"/>
    <col min="7" max="7" width="4.003906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875" style="1" customWidth="1"/>
    <col min="14" max="14" width="7.875" style="1" customWidth="1"/>
    <col min="15" max="15" width="7.375" style="1" customWidth="1"/>
    <col min="16" max="16" width="5.375" style="1" customWidth="1"/>
    <col min="17" max="17" width="4.375" style="1" bestFit="1" customWidth="1"/>
    <col min="18" max="18" width="3.875" style="1" customWidth="1"/>
    <col min="19" max="19" width="5.125" style="1" customWidth="1"/>
    <col min="20" max="20" width="4.125" style="1" bestFit="1" customWidth="1"/>
    <col min="21" max="21" width="4.375" style="1" bestFit="1" customWidth="1"/>
    <col min="22" max="22" width="6.125" style="1" customWidth="1"/>
    <col min="23" max="23" width="4.375" style="1" bestFit="1" customWidth="1"/>
    <col min="24" max="24" width="5.00390625" style="1" customWidth="1"/>
    <col min="25" max="25" width="4.375" style="1" bestFit="1" customWidth="1"/>
    <col min="26" max="26" width="4.00390625" style="1" customWidth="1"/>
    <col min="27" max="27" width="5.125" style="1" customWidth="1"/>
    <col min="28" max="28" width="3.375" style="1" bestFit="1" customWidth="1"/>
    <col min="29" max="32" width="3.875" style="1" customWidth="1"/>
    <col min="33" max="33" width="4.375" style="1" customWidth="1"/>
    <col min="34" max="34" width="8.625" style="1" customWidth="1"/>
    <col min="35" max="35" width="35.375" style="1" customWidth="1"/>
    <col min="36" max="16384" width="9.125" style="1" customWidth="1"/>
  </cols>
  <sheetData>
    <row r="1" spans="1:35" ht="36.75" customHeight="1" thickBot="1">
      <c r="A1" s="570" t="s">
        <v>250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  <c r="Z1" s="570"/>
      <c r="AA1" s="570"/>
      <c r="AB1" s="570"/>
      <c r="AC1" s="570"/>
      <c r="AD1" s="570"/>
      <c r="AE1" s="570"/>
      <c r="AF1" s="570"/>
      <c r="AG1" s="570"/>
      <c r="AH1" s="570"/>
      <c r="AI1" s="134"/>
    </row>
    <row r="2" spans="1:35" ht="43.5" customHeight="1" thickBot="1">
      <c r="A2" s="577" t="s">
        <v>245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578"/>
      <c r="Z2" s="578"/>
      <c r="AA2" s="578"/>
      <c r="AB2" s="578"/>
      <c r="AC2" s="578"/>
      <c r="AD2" s="578"/>
      <c r="AE2" s="578"/>
      <c r="AF2" s="578"/>
      <c r="AG2" s="578"/>
      <c r="AH2" s="578"/>
      <c r="AI2" s="135"/>
    </row>
    <row r="3" spans="1:35" ht="14.25" customHeight="1" thickBot="1">
      <c r="A3" s="563" t="s">
        <v>23</v>
      </c>
      <c r="B3" s="582" t="s">
        <v>24</v>
      </c>
      <c r="C3" s="547" t="s">
        <v>7</v>
      </c>
      <c r="D3" s="548"/>
      <c r="E3" s="548"/>
      <c r="F3" s="548"/>
      <c r="G3" s="548"/>
      <c r="H3" s="548"/>
      <c r="I3" s="548"/>
      <c r="J3" s="548"/>
      <c r="K3" s="548"/>
      <c r="L3" s="574"/>
      <c r="M3" s="540" t="s">
        <v>10</v>
      </c>
      <c r="N3" s="558"/>
      <c r="O3" s="555" t="s">
        <v>49</v>
      </c>
      <c r="P3" s="560" t="s">
        <v>48</v>
      </c>
      <c r="Q3" s="547" t="s">
        <v>1</v>
      </c>
      <c r="R3" s="548"/>
      <c r="S3" s="548"/>
      <c r="T3" s="548"/>
      <c r="U3" s="548"/>
      <c r="V3" s="549"/>
      <c r="W3" s="547" t="s">
        <v>248</v>
      </c>
      <c r="X3" s="548"/>
      <c r="Y3" s="548"/>
      <c r="Z3" s="548"/>
      <c r="AA3" s="548"/>
      <c r="AB3" s="549"/>
      <c r="AC3" s="547" t="s">
        <v>249</v>
      </c>
      <c r="AD3" s="548"/>
      <c r="AE3" s="548"/>
      <c r="AF3" s="548"/>
      <c r="AG3" s="548"/>
      <c r="AH3" s="549"/>
      <c r="AI3" s="540" t="s">
        <v>30</v>
      </c>
    </row>
    <row r="4" spans="1:35" ht="12.75" customHeight="1" thickBot="1">
      <c r="A4" s="564"/>
      <c r="B4" s="583"/>
      <c r="C4" s="571" t="s">
        <v>35</v>
      </c>
      <c r="D4" s="572"/>
      <c r="E4" s="572"/>
      <c r="F4" s="572"/>
      <c r="G4" s="572"/>
      <c r="H4" s="576"/>
      <c r="I4" s="571" t="s">
        <v>34</v>
      </c>
      <c r="J4" s="572"/>
      <c r="K4" s="572"/>
      <c r="L4" s="573"/>
      <c r="M4" s="541"/>
      <c r="N4" s="559"/>
      <c r="O4" s="556"/>
      <c r="P4" s="561"/>
      <c r="Q4" s="579"/>
      <c r="R4" s="580"/>
      <c r="S4" s="580"/>
      <c r="T4" s="580"/>
      <c r="U4" s="580"/>
      <c r="V4" s="581"/>
      <c r="W4" s="550"/>
      <c r="X4" s="551"/>
      <c r="Y4" s="551"/>
      <c r="Z4" s="551"/>
      <c r="AA4" s="551"/>
      <c r="AB4" s="552"/>
      <c r="AC4" s="550"/>
      <c r="AD4" s="551"/>
      <c r="AE4" s="551"/>
      <c r="AF4" s="551"/>
      <c r="AG4" s="551"/>
      <c r="AH4" s="552"/>
      <c r="AI4" s="541"/>
    </row>
    <row r="5" spans="1:35" ht="12.75" customHeight="1" thickBot="1">
      <c r="A5" s="564"/>
      <c r="B5" s="583"/>
      <c r="C5" s="571" t="s">
        <v>246</v>
      </c>
      <c r="D5" s="572"/>
      <c r="E5" s="573"/>
      <c r="F5" s="571" t="s">
        <v>247</v>
      </c>
      <c r="G5" s="572"/>
      <c r="H5" s="576"/>
      <c r="I5" s="553" t="s">
        <v>36</v>
      </c>
      <c r="J5" s="553" t="s">
        <v>14</v>
      </c>
      <c r="K5" s="553" t="s">
        <v>15</v>
      </c>
      <c r="L5" s="553" t="s">
        <v>41</v>
      </c>
      <c r="M5" s="544" t="s">
        <v>13</v>
      </c>
      <c r="N5" s="545"/>
      <c r="O5" s="556"/>
      <c r="P5" s="561"/>
      <c r="Q5" s="550"/>
      <c r="R5" s="551"/>
      <c r="S5" s="551"/>
      <c r="T5" s="551"/>
      <c r="U5" s="551"/>
      <c r="V5" s="552"/>
      <c r="W5" s="544" t="s">
        <v>29</v>
      </c>
      <c r="X5" s="545"/>
      <c r="Y5" s="545"/>
      <c r="Z5" s="545"/>
      <c r="AA5" s="545"/>
      <c r="AB5" s="546"/>
      <c r="AC5" s="544" t="s">
        <v>29</v>
      </c>
      <c r="AD5" s="545"/>
      <c r="AE5" s="545"/>
      <c r="AF5" s="545"/>
      <c r="AG5" s="545"/>
      <c r="AH5" s="546"/>
      <c r="AI5" s="542"/>
    </row>
    <row r="6" spans="1:35" ht="29.25" thickBot="1">
      <c r="A6" s="565"/>
      <c r="B6" s="584"/>
      <c r="C6" s="138" t="s">
        <v>36</v>
      </c>
      <c r="D6" s="139" t="s">
        <v>14</v>
      </c>
      <c r="E6" s="139" t="s">
        <v>15</v>
      </c>
      <c r="F6" s="140" t="s">
        <v>36</v>
      </c>
      <c r="G6" s="141" t="s">
        <v>14</v>
      </c>
      <c r="H6" s="139" t="s">
        <v>15</v>
      </c>
      <c r="I6" s="553"/>
      <c r="J6" s="553"/>
      <c r="K6" s="553"/>
      <c r="L6" s="575"/>
      <c r="M6" s="138" t="s">
        <v>246</v>
      </c>
      <c r="N6" s="142" t="s">
        <v>247</v>
      </c>
      <c r="O6" s="557"/>
      <c r="P6" s="562"/>
      <c r="Q6" s="140" t="s">
        <v>2</v>
      </c>
      <c r="R6" s="143" t="s">
        <v>3</v>
      </c>
      <c r="S6" s="143" t="s">
        <v>11</v>
      </c>
      <c r="T6" s="143" t="s">
        <v>14</v>
      </c>
      <c r="U6" s="143" t="s">
        <v>27</v>
      </c>
      <c r="V6" s="144" t="s">
        <v>15</v>
      </c>
      <c r="W6" s="138" t="s">
        <v>2</v>
      </c>
      <c r="X6" s="141" t="s">
        <v>3</v>
      </c>
      <c r="Y6" s="141" t="s">
        <v>11</v>
      </c>
      <c r="Z6" s="141" t="s">
        <v>14</v>
      </c>
      <c r="AA6" s="141" t="s">
        <v>27</v>
      </c>
      <c r="AB6" s="139" t="s">
        <v>15</v>
      </c>
      <c r="AC6" s="138" t="s">
        <v>2</v>
      </c>
      <c r="AD6" s="141" t="s">
        <v>3</v>
      </c>
      <c r="AE6" s="141" t="s">
        <v>11</v>
      </c>
      <c r="AF6" s="141" t="s">
        <v>14</v>
      </c>
      <c r="AG6" s="141" t="s">
        <v>27</v>
      </c>
      <c r="AH6" s="139" t="s">
        <v>15</v>
      </c>
      <c r="AI6" s="543"/>
    </row>
    <row r="7" spans="1:35" ht="30.75" thickBot="1">
      <c r="A7" s="220"/>
      <c r="B7" s="210" t="s">
        <v>52</v>
      </c>
      <c r="C7" s="176"/>
      <c r="D7" s="178"/>
      <c r="E7" s="178"/>
      <c r="F7" s="176"/>
      <c r="G7" s="136"/>
      <c r="H7" s="178"/>
      <c r="I7" s="197"/>
      <c r="J7" s="213"/>
      <c r="K7" s="214"/>
      <c r="L7" s="196"/>
      <c r="M7" s="189"/>
      <c r="N7" s="178"/>
      <c r="O7" s="211"/>
      <c r="P7" s="198"/>
      <c r="Q7" s="176"/>
      <c r="R7" s="177"/>
      <c r="S7" s="177"/>
      <c r="T7" s="177"/>
      <c r="U7" s="177"/>
      <c r="V7" s="188"/>
      <c r="W7" s="176"/>
      <c r="X7" s="177"/>
      <c r="Y7" s="177"/>
      <c r="Z7" s="177"/>
      <c r="AA7" s="177"/>
      <c r="AB7" s="188"/>
      <c r="AC7" s="176"/>
      <c r="AD7" s="178"/>
      <c r="AE7" s="178"/>
      <c r="AF7" s="178"/>
      <c r="AG7" s="177"/>
      <c r="AH7" s="188"/>
      <c r="AI7" s="187"/>
    </row>
    <row r="8" spans="1:35" s="133" customFormat="1" ht="15">
      <c r="A8" s="194">
        <v>1</v>
      </c>
      <c r="B8" s="206" t="s">
        <v>111</v>
      </c>
      <c r="C8" s="170">
        <v>1</v>
      </c>
      <c r="D8" s="168"/>
      <c r="E8" s="169"/>
      <c r="F8" s="170"/>
      <c r="G8" s="171"/>
      <c r="H8" s="169"/>
      <c r="I8" s="148">
        <f aca="true" t="shared" si="0" ref="I8:I19">C8+F8</f>
        <v>1</v>
      </c>
      <c r="J8" s="146">
        <f aca="true" t="shared" si="1" ref="J8:J19">D8+G8</f>
        <v>0</v>
      </c>
      <c r="K8" s="153">
        <f aca="true" t="shared" si="2" ref="K8:K19">E8+H8</f>
        <v>0</v>
      </c>
      <c r="L8" s="212">
        <f aca="true" t="shared" si="3" ref="L8:L19">SUM(I8:K8)</f>
        <v>1</v>
      </c>
      <c r="M8" s="173" t="s">
        <v>150</v>
      </c>
      <c r="N8" s="174"/>
      <c r="O8" s="152">
        <f aca="true" t="shared" si="4" ref="O8:O19">SUM(Q8:T8)</f>
        <v>15</v>
      </c>
      <c r="P8" s="152">
        <f aca="true" t="shared" si="5" ref="P8:P19">SUM(Q8:V8)</f>
        <v>25</v>
      </c>
      <c r="Q8" s="202">
        <f aca="true" t="shared" si="6" ref="Q8:V8">W8+AC8</f>
        <v>5</v>
      </c>
      <c r="R8" s="203">
        <f t="shared" si="6"/>
        <v>10</v>
      </c>
      <c r="S8" s="203">
        <f t="shared" si="6"/>
        <v>0</v>
      </c>
      <c r="T8" s="203">
        <f t="shared" si="6"/>
        <v>0</v>
      </c>
      <c r="U8" s="203">
        <f t="shared" si="6"/>
        <v>10</v>
      </c>
      <c r="V8" s="204">
        <f t="shared" si="6"/>
        <v>0</v>
      </c>
      <c r="W8" s="157">
        <v>5</v>
      </c>
      <c r="X8" s="155">
        <v>10</v>
      </c>
      <c r="Y8" s="155"/>
      <c r="Z8" s="168"/>
      <c r="AA8" s="168">
        <v>10</v>
      </c>
      <c r="AB8" s="172"/>
      <c r="AC8" s="170"/>
      <c r="AD8" s="167"/>
      <c r="AE8" s="167"/>
      <c r="AF8" s="167"/>
      <c r="AG8" s="168"/>
      <c r="AH8" s="169"/>
      <c r="AI8" s="175" t="s">
        <v>125</v>
      </c>
    </row>
    <row r="9" spans="1:35" s="125" customFormat="1" ht="15">
      <c r="A9" s="166"/>
      <c r="B9" s="201" t="s">
        <v>67</v>
      </c>
      <c r="C9" s="148"/>
      <c r="D9" s="146"/>
      <c r="E9" s="147"/>
      <c r="F9" s="148"/>
      <c r="G9" s="149"/>
      <c r="H9" s="147"/>
      <c r="I9" s="148"/>
      <c r="J9" s="146"/>
      <c r="K9" s="153"/>
      <c r="L9" s="212"/>
      <c r="M9" s="150"/>
      <c r="N9" s="151"/>
      <c r="O9" s="152"/>
      <c r="P9" s="152"/>
      <c r="Q9" s="202"/>
      <c r="R9" s="203"/>
      <c r="S9" s="203"/>
      <c r="T9" s="203"/>
      <c r="U9" s="203"/>
      <c r="V9" s="204"/>
      <c r="W9" s="148"/>
      <c r="X9" s="146"/>
      <c r="Y9" s="146"/>
      <c r="Z9" s="146"/>
      <c r="AA9" s="146"/>
      <c r="AB9" s="153"/>
      <c r="AC9" s="148"/>
      <c r="AD9" s="145"/>
      <c r="AE9" s="145"/>
      <c r="AF9" s="145"/>
      <c r="AG9" s="146"/>
      <c r="AH9" s="147"/>
      <c r="AI9" s="161"/>
    </row>
    <row r="10" spans="1:35" s="128" customFormat="1" ht="30">
      <c r="A10" s="225">
        <v>2</v>
      </c>
      <c r="B10" s="191" t="s">
        <v>96</v>
      </c>
      <c r="C10" s="167">
        <v>4.5</v>
      </c>
      <c r="D10" s="168"/>
      <c r="E10" s="169"/>
      <c r="F10" s="170"/>
      <c r="G10" s="171"/>
      <c r="H10" s="169"/>
      <c r="I10" s="148">
        <f t="shared" si="0"/>
        <v>4.5</v>
      </c>
      <c r="J10" s="146">
        <f t="shared" si="1"/>
        <v>0</v>
      </c>
      <c r="K10" s="153">
        <f t="shared" si="2"/>
        <v>0</v>
      </c>
      <c r="L10" s="212">
        <f t="shared" si="3"/>
        <v>4.5</v>
      </c>
      <c r="M10" s="173" t="s">
        <v>149</v>
      </c>
      <c r="N10" s="174"/>
      <c r="O10" s="152">
        <f t="shared" si="4"/>
        <v>80</v>
      </c>
      <c r="P10" s="152">
        <f t="shared" si="5"/>
        <v>120</v>
      </c>
      <c r="Q10" s="202">
        <f aca="true" t="shared" si="7" ref="Q10:Q19">W10+AC10</f>
        <v>30</v>
      </c>
      <c r="R10" s="203">
        <f aca="true" t="shared" si="8" ref="R10:R19">X10+AD10</f>
        <v>20</v>
      </c>
      <c r="S10" s="203">
        <f aca="true" t="shared" si="9" ref="S10:S19">Y10+AE10</f>
        <v>30</v>
      </c>
      <c r="T10" s="203">
        <f aca="true" t="shared" si="10" ref="T10:T19">Z10+AF10</f>
        <v>0</v>
      </c>
      <c r="U10" s="203">
        <f aca="true" t="shared" si="11" ref="U10:U19">AA10+AG10</f>
        <v>40</v>
      </c>
      <c r="V10" s="204">
        <f aca="true" t="shared" si="12" ref="V10:V19">AB10+AH10</f>
        <v>0</v>
      </c>
      <c r="W10" s="170">
        <v>30</v>
      </c>
      <c r="X10" s="168">
        <v>20</v>
      </c>
      <c r="Y10" s="168">
        <v>30</v>
      </c>
      <c r="Z10" s="168"/>
      <c r="AA10" s="155">
        <v>40</v>
      </c>
      <c r="AB10" s="172"/>
      <c r="AC10" s="170"/>
      <c r="AD10" s="167"/>
      <c r="AE10" s="167"/>
      <c r="AF10" s="167"/>
      <c r="AG10" s="168"/>
      <c r="AH10" s="169"/>
      <c r="AI10" s="175" t="s">
        <v>131</v>
      </c>
    </row>
    <row r="11" spans="1:35" s="128" customFormat="1" ht="30">
      <c r="A11" s="225">
        <v>3</v>
      </c>
      <c r="B11" s="191" t="s">
        <v>176</v>
      </c>
      <c r="C11" s="167">
        <v>9</v>
      </c>
      <c r="D11" s="168"/>
      <c r="E11" s="169"/>
      <c r="F11" s="170"/>
      <c r="G11" s="171"/>
      <c r="H11" s="169"/>
      <c r="I11" s="148">
        <f t="shared" si="0"/>
        <v>9</v>
      </c>
      <c r="J11" s="146">
        <f t="shared" si="1"/>
        <v>0</v>
      </c>
      <c r="K11" s="153">
        <f t="shared" si="2"/>
        <v>0</v>
      </c>
      <c r="L11" s="212">
        <f t="shared" si="3"/>
        <v>9</v>
      </c>
      <c r="M11" s="173" t="s">
        <v>149</v>
      </c>
      <c r="N11" s="174"/>
      <c r="O11" s="152">
        <f t="shared" si="4"/>
        <v>150</v>
      </c>
      <c r="P11" s="152">
        <f t="shared" si="5"/>
        <v>225</v>
      </c>
      <c r="Q11" s="202">
        <f t="shared" si="7"/>
        <v>60</v>
      </c>
      <c r="R11" s="203">
        <f t="shared" si="8"/>
        <v>25</v>
      </c>
      <c r="S11" s="203">
        <f t="shared" si="9"/>
        <v>65</v>
      </c>
      <c r="T11" s="203">
        <f t="shared" si="10"/>
        <v>0</v>
      </c>
      <c r="U11" s="203">
        <f t="shared" si="11"/>
        <v>75</v>
      </c>
      <c r="V11" s="204">
        <f t="shared" si="12"/>
        <v>0</v>
      </c>
      <c r="W11" s="170">
        <v>60</v>
      </c>
      <c r="X11" s="168">
        <v>25</v>
      </c>
      <c r="Y11" s="168">
        <v>65</v>
      </c>
      <c r="Z11" s="168"/>
      <c r="AA11" s="155">
        <v>75</v>
      </c>
      <c r="AB11" s="172"/>
      <c r="AC11" s="170"/>
      <c r="AD11" s="167"/>
      <c r="AE11" s="167"/>
      <c r="AF11" s="167"/>
      <c r="AG11" s="168"/>
      <c r="AH11" s="169"/>
      <c r="AI11" s="175" t="s">
        <v>131</v>
      </c>
    </row>
    <row r="12" spans="1:35" ht="12" customHeight="1">
      <c r="A12" s="225"/>
      <c r="B12" s="195" t="s">
        <v>97</v>
      </c>
      <c r="C12" s="145"/>
      <c r="D12" s="146"/>
      <c r="E12" s="147"/>
      <c r="F12" s="148"/>
      <c r="G12" s="149"/>
      <c r="H12" s="147"/>
      <c r="I12" s="148"/>
      <c r="J12" s="146"/>
      <c r="K12" s="153"/>
      <c r="L12" s="212"/>
      <c r="M12" s="150"/>
      <c r="N12" s="151"/>
      <c r="O12" s="152"/>
      <c r="P12" s="152"/>
      <c r="Q12" s="202"/>
      <c r="R12" s="203"/>
      <c r="S12" s="203"/>
      <c r="T12" s="203"/>
      <c r="U12" s="203"/>
      <c r="V12" s="204"/>
      <c r="W12" s="148"/>
      <c r="X12" s="146"/>
      <c r="Y12" s="146"/>
      <c r="Z12" s="146"/>
      <c r="AA12" s="146"/>
      <c r="AB12" s="153"/>
      <c r="AC12" s="148"/>
      <c r="AD12" s="145"/>
      <c r="AE12" s="145"/>
      <c r="AF12" s="145"/>
      <c r="AG12" s="146"/>
      <c r="AH12" s="147"/>
      <c r="AI12" s="161"/>
    </row>
    <row r="13" spans="1:35" ht="15">
      <c r="A13" s="225">
        <v>4</v>
      </c>
      <c r="B13" s="191" t="s">
        <v>98</v>
      </c>
      <c r="C13" s="154">
        <v>0.5</v>
      </c>
      <c r="D13" s="155"/>
      <c r="E13" s="156"/>
      <c r="F13" s="157"/>
      <c r="G13" s="163"/>
      <c r="H13" s="156"/>
      <c r="I13" s="148">
        <f t="shared" si="0"/>
        <v>0.5</v>
      </c>
      <c r="J13" s="146">
        <f t="shared" si="1"/>
        <v>0</v>
      </c>
      <c r="K13" s="153">
        <f t="shared" si="2"/>
        <v>0</v>
      </c>
      <c r="L13" s="212">
        <f t="shared" si="3"/>
        <v>0.5</v>
      </c>
      <c r="M13" s="158" t="s">
        <v>150</v>
      </c>
      <c r="N13" s="159"/>
      <c r="O13" s="152">
        <f t="shared" si="4"/>
        <v>15</v>
      </c>
      <c r="P13" s="152">
        <f t="shared" si="5"/>
        <v>15</v>
      </c>
      <c r="Q13" s="202">
        <f t="shared" si="7"/>
        <v>0</v>
      </c>
      <c r="R13" s="203">
        <f t="shared" si="8"/>
        <v>15</v>
      </c>
      <c r="S13" s="203">
        <f t="shared" si="9"/>
        <v>0</v>
      </c>
      <c r="T13" s="203">
        <f t="shared" si="10"/>
        <v>0</v>
      </c>
      <c r="U13" s="203">
        <f t="shared" si="11"/>
        <v>0</v>
      </c>
      <c r="V13" s="204">
        <f t="shared" si="12"/>
        <v>0</v>
      </c>
      <c r="W13" s="157"/>
      <c r="X13" s="155">
        <v>15</v>
      </c>
      <c r="Y13" s="155"/>
      <c r="Z13" s="155"/>
      <c r="AA13" s="155"/>
      <c r="AB13" s="160"/>
      <c r="AC13" s="157"/>
      <c r="AD13" s="154"/>
      <c r="AE13" s="154"/>
      <c r="AF13" s="154"/>
      <c r="AG13" s="155"/>
      <c r="AH13" s="156"/>
      <c r="AI13" s="164"/>
    </row>
    <row r="14" spans="1:35" s="130" customFormat="1" ht="30">
      <c r="A14" s="225">
        <v>5</v>
      </c>
      <c r="B14" s="162" t="s">
        <v>187</v>
      </c>
      <c r="C14" s="154">
        <v>12</v>
      </c>
      <c r="D14" s="155"/>
      <c r="E14" s="156"/>
      <c r="F14" s="157">
        <v>8</v>
      </c>
      <c r="G14" s="163"/>
      <c r="H14" s="156"/>
      <c r="I14" s="148">
        <f t="shared" si="0"/>
        <v>20</v>
      </c>
      <c r="J14" s="146">
        <f t="shared" si="1"/>
        <v>0</v>
      </c>
      <c r="K14" s="205">
        <f t="shared" si="2"/>
        <v>0</v>
      </c>
      <c r="L14" s="212">
        <f t="shared" si="3"/>
        <v>20</v>
      </c>
      <c r="M14" s="158"/>
      <c r="N14" s="159" t="s">
        <v>150</v>
      </c>
      <c r="O14" s="152">
        <f t="shared" si="4"/>
        <v>0</v>
      </c>
      <c r="P14" s="152">
        <f t="shared" si="5"/>
        <v>500</v>
      </c>
      <c r="Q14" s="202">
        <f t="shared" si="7"/>
        <v>0</v>
      </c>
      <c r="R14" s="203">
        <f t="shared" si="8"/>
        <v>0</v>
      </c>
      <c r="S14" s="203">
        <f t="shared" si="9"/>
        <v>0</v>
      </c>
      <c r="T14" s="203">
        <f t="shared" si="10"/>
        <v>0</v>
      </c>
      <c r="U14" s="203">
        <f t="shared" si="11"/>
        <v>500</v>
      </c>
      <c r="V14" s="204">
        <f t="shared" si="12"/>
        <v>0</v>
      </c>
      <c r="W14" s="157"/>
      <c r="X14" s="155"/>
      <c r="Y14" s="155"/>
      <c r="Z14" s="155"/>
      <c r="AA14" s="155">
        <v>300</v>
      </c>
      <c r="AB14" s="160"/>
      <c r="AC14" s="157"/>
      <c r="AD14" s="154"/>
      <c r="AE14" s="154"/>
      <c r="AF14" s="154"/>
      <c r="AG14" s="155">
        <v>200</v>
      </c>
      <c r="AH14" s="156"/>
      <c r="AI14" s="164"/>
    </row>
    <row r="15" spans="1:35" ht="15">
      <c r="A15" s="225"/>
      <c r="B15" s="201" t="s">
        <v>56</v>
      </c>
      <c r="C15" s="148"/>
      <c r="D15" s="146"/>
      <c r="E15" s="147"/>
      <c r="F15" s="148"/>
      <c r="G15" s="149"/>
      <c r="H15" s="147"/>
      <c r="I15" s="148"/>
      <c r="J15" s="146"/>
      <c r="K15" s="205"/>
      <c r="L15" s="212"/>
      <c r="M15" s="150"/>
      <c r="N15" s="151"/>
      <c r="O15" s="152"/>
      <c r="P15" s="152"/>
      <c r="Q15" s="202"/>
      <c r="R15" s="203"/>
      <c r="S15" s="203"/>
      <c r="T15" s="203"/>
      <c r="U15" s="203"/>
      <c r="V15" s="204"/>
      <c r="W15" s="148"/>
      <c r="X15" s="146"/>
      <c r="Y15" s="146"/>
      <c r="Z15" s="146"/>
      <c r="AA15" s="146"/>
      <c r="AB15" s="153"/>
      <c r="AC15" s="148"/>
      <c r="AD15" s="145"/>
      <c r="AE15" s="145"/>
      <c r="AF15" s="145"/>
      <c r="AG15" s="146"/>
      <c r="AH15" s="147"/>
      <c r="AI15" s="161"/>
    </row>
    <row r="16" spans="1:35" ht="30">
      <c r="A16" s="225">
        <v>6</v>
      </c>
      <c r="B16" s="162" t="s">
        <v>240</v>
      </c>
      <c r="C16" s="157"/>
      <c r="D16" s="155"/>
      <c r="E16" s="156"/>
      <c r="F16" s="157"/>
      <c r="G16" s="163"/>
      <c r="H16" s="156">
        <v>20</v>
      </c>
      <c r="I16" s="148">
        <f t="shared" si="0"/>
        <v>0</v>
      </c>
      <c r="J16" s="146">
        <f t="shared" si="1"/>
        <v>0</v>
      </c>
      <c r="K16" s="205">
        <f t="shared" si="2"/>
        <v>20</v>
      </c>
      <c r="L16" s="212">
        <f t="shared" si="3"/>
        <v>20</v>
      </c>
      <c r="M16" s="158"/>
      <c r="N16" s="159" t="s">
        <v>150</v>
      </c>
      <c r="O16" s="152">
        <f t="shared" si="4"/>
        <v>0</v>
      </c>
      <c r="P16" s="152">
        <f t="shared" si="5"/>
        <v>510</v>
      </c>
      <c r="Q16" s="202">
        <f t="shared" si="7"/>
        <v>0</v>
      </c>
      <c r="R16" s="203">
        <f t="shared" si="8"/>
        <v>0</v>
      </c>
      <c r="S16" s="203">
        <f t="shared" si="9"/>
        <v>0</v>
      </c>
      <c r="T16" s="203">
        <f t="shared" si="10"/>
        <v>0</v>
      </c>
      <c r="U16" s="203">
        <f t="shared" si="11"/>
        <v>0</v>
      </c>
      <c r="V16" s="204">
        <f t="shared" si="12"/>
        <v>510</v>
      </c>
      <c r="W16" s="157"/>
      <c r="X16" s="155"/>
      <c r="Y16" s="155"/>
      <c r="Z16" s="155"/>
      <c r="AA16" s="155"/>
      <c r="AB16" s="160"/>
      <c r="AC16" s="157"/>
      <c r="AD16" s="154"/>
      <c r="AE16" s="154"/>
      <c r="AF16" s="154"/>
      <c r="AG16" s="155"/>
      <c r="AH16" s="156">
        <v>510</v>
      </c>
      <c r="AI16" s="164"/>
    </row>
    <row r="17" spans="1:35" ht="31.5" customHeight="1">
      <c r="A17" s="225"/>
      <c r="B17" s="201" t="s">
        <v>57</v>
      </c>
      <c r="C17" s="148"/>
      <c r="D17" s="146"/>
      <c r="E17" s="147"/>
      <c r="F17" s="148"/>
      <c r="G17" s="149"/>
      <c r="H17" s="147"/>
      <c r="I17" s="148"/>
      <c r="J17" s="146"/>
      <c r="K17" s="205"/>
      <c r="L17" s="152"/>
      <c r="M17" s="152"/>
      <c r="N17" s="152"/>
      <c r="O17" s="152"/>
      <c r="P17" s="152"/>
      <c r="Q17" s="202"/>
      <c r="R17" s="203"/>
      <c r="S17" s="203"/>
      <c r="T17" s="203"/>
      <c r="U17" s="203"/>
      <c r="V17" s="204"/>
      <c r="W17" s="148"/>
      <c r="X17" s="146"/>
      <c r="Y17" s="146"/>
      <c r="Z17" s="146"/>
      <c r="AA17" s="146"/>
      <c r="AB17" s="153"/>
      <c r="AC17" s="148"/>
      <c r="AD17" s="145"/>
      <c r="AE17" s="145"/>
      <c r="AF17" s="145"/>
      <c r="AG17" s="146"/>
      <c r="AH17" s="147"/>
      <c r="AI17" s="161"/>
    </row>
    <row r="18" spans="1:35" s="128" customFormat="1" ht="31.5" customHeight="1">
      <c r="A18" s="225">
        <v>7</v>
      </c>
      <c r="B18" s="162" t="s">
        <v>241</v>
      </c>
      <c r="C18" s="170">
        <v>1.5</v>
      </c>
      <c r="D18" s="168"/>
      <c r="E18" s="169"/>
      <c r="F18" s="170"/>
      <c r="G18" s="171"/>
      <c r="H18" s="169"/>
      <c r="I18" s="148">
        <f t="shared" si="0"/>
        <v>1.5</v>
      </c>
      <c r="J18" s="146">
        <f t="shared" si="1"/>
        <v>0</v>
      </c>
      <c r="K18" s="205">
        <f t="shared" si="2"/>
        <v>0</v>
      </c>
      <c r="L18" s="212">
        <f t="shared" si="3"/>
        <v>1.5</v>
      </c>
      <c r="M18" s="173" t="s">
        <v>150</v>
      </c>
      <c r="N18" s="174"/>
      <c r="O18" s="152">
        <f t="shared" si="4"/>
        <v>25</v>
      </c>
      <c r="P18" s="152">
        <f t="shared" si="5"/>
        <v>40</v>
      </c>
      <c r="Q18" s="202">
        <f t="shared" si="7"/>
        <v>15</v>
      </c>
      <c r="R18" s="203">
        <f t="shared" si="8"/>
        <v>0</v>
      </c>
      <c r="S18" s="203">
        <f t="shared" si="9"/>
        <v>10</v>
      </c>
      <c r="T18" s="203">
        <f t="shared" si="10"/>
        <v>0</v>
      </c>
      <c r="U18" s="203">
        <f t="shared" si="11"/>
        <v>15</v>
      </c>
      <c r="V18" s="204">
        <f t="shared" si="12"/>
        <v>0</v>
      </c>
      <c r="W18" s="170">
        <v>15</v>
      </c>
      <c r="X18" s="168"/>
      <c r="Y18" s="168">
        <v>10</v>
      </c>
      <c r="Z18" s="168"/>
      <c r="AA18" s="155">
        <v>15</v>
      </c>
      <c r="AB18" s="172"/>
      <c r="AC18" s="170"/>
      <c r="AD18" s="167"/>
      <c r="AE18" s="167"/>
      <c r="AF18" s="167"/>
      <c r="AG18" s="168"/>
      <c r="AH18" s="169"/>
      <c r="AI18" s="175" t="s">
        <v>130</v>
      </c>
    </row>
    <row r="19" spans="1:35" s="128" customFormat="1" ht="30">
      <c r="A19" s="225">
        <v>8</v>
      </c>
      <c r="B19" s="162" t="s">
        <v>242</v>
      </c>
      <c r="C19" s="170">
        <v>0.5</v>
      </c>
      <c r="D19" s="168"/>
      <c r="E19" s="169"/>
      <c r="F19" s="170"/>
      <c r="G19" s="171"/>
      <c r="H19" s="169"/>
      <c r="I19" s="148">
        <f t="shared" si="0"/>
        <v>0.5</v>
      </c>
      <c r="J19" s="146">
        <f t="shared" si="1"/>
        <v>0</v>
      </c>
      <c r="K19" s="205">
        <f t="shared" si="2"/>
        <v>0</v>
      </c>
      <c r="L19" s="212">
        <f t="shared" si="3"/>
        <v>0.5</v>
      </c>
      <c r="M19" s="173" t="s">
        <v>150</v>
      </c>
      <c r="N19" s="174"/>
      <c r="O19" s="152">
        <f t="shared" si="4"/>
        <v>15</v>
      </c>
      <c r="P19" s="152">
        <f t="shared" si="5"/>
        <v>17</v>
      </c>
      <c r="Q19" s="221">
        <f t="shared" si="7"/>
        <v>10</v>
      </c>
      <c r="R19" s="222">
        <f t="shared" si="8"/>
        <v>0</v>
      </c>
      <c r="S19" s="222">
        <f t="shared" si="9"/>
        <v>5</v>
      </c>
      <c r="T19" s="222">
        <f t="shared" si="10"/>
        <v>0</v>
      </c>
      <c r="U19" s="222">
        <f t="shared" si="11"/>
        <v>2</v>
      </c>
      <c r="V19" s="223">
        <f t="shared" si="12"/>
        <v>0</v>
      </c>
      <c r="W19" s="170">
        <v>10</v>
      </c>
      <c r="X19" s="168"/>
      <c r="Y19" s="168">
        <v>5</v>
      </c>
      <c r="Z19" s="168"/>
      <c r="AA19" s="155">
        <v>2</v>
      </c>
      <c r="AB19" s="172"/>
      <c r="AC19" s="170"/>
      <c r="AD19" s="167"/>
      <c r="AE19" s="167"/>
      <c r="AF19" s="167"/>
      <c r="AG19" s="168"/>
      <c r="AH19" s="169"/>
      <c r="AI19" s="175" t="s">
        <v>130</v>
      </c>
    </row>
    <row r="20" spans="1:35" ht="81" customHeight="1">
      <c r="A20" s="225">
        <v>9</v>
      </c>
      <c r="B20" s="162" t="s">
        <v>243</v>
      </c>
      <c r="C20" s="157">
        <v>1.5</v>
      </c>
      <c r="D20" s="155"/>
      <c r="E20" s="156"/>
      <c r="F20" s="157"/>
      <c r="G20" s="163"/>
      <c r="H20" s="156"/>
      <c r="I20" s="148">
        <f aca="true" t="shared" si="13" ref="I20:K21">C20+F20</f>
        <v>1.5</v>
      </c>
      <c r="J20" s="226">
        <f t="shared" si="13"/>
        <v>0</v>
      </c>
      <c r="K20" s="224">
        <f t="shared" si="13"/>
        <v>0</v>
      </c>
      <c r="L20" s="212">
        <f>SUM(I20:K20)</f>
        <v>1.5</v>
      </c>
      <c r="M20" s="158" t="s">
        <v>150</v>
      </c>
      <c r="N20" s="159"/>
      <c r="O20" s="152">
        <f>SUM(Q20:T20)</f>
        <v>25</v>
      </c>
      <c r="P20" s="152">
        <f>SUM(Q20:V20)</f>
        <v>40</v>
      </c>
      <c r="Q20" s="221">
        <f aca="true" t="shared" si="14" ref="Q20:V21">W20+AC20</f>
        <v>10</v>
      </c>
      <c r="R20" s="222">
        <f t="shared" si="14"/>
        <v>0</v>
      </c>
      <c r="S20" s="222">
        <f t="shared" si="14"/>
        <v>15</v>
      </c>
      <c r="T20" s="222">
        <f t="shared" si="14"/>
        <v>0</v>
      </c>
      <c r="U20" s="222">
        <f t="shared" si="14"/>
        <v>15</v>
      </c>
      <c r="V20" s="223">
        <f t="shared" si="14"/>
        <v>0</v>
      </c>
      <c r="W20" s="157">
        <v>10</v>
      </c>
      <c r="X20" s="155"/>
      <c r="Y20" s="155">
        <v>15</v>
      </c>
      <c r="Z20" s="155"/>
      <c r="AA20" s="155">
        <v>15</v>
      </c>
      <c r="AB20" s="160"/>
      <c r="AC20" s="157"/>
      <c r="AD20" s="154"/>
      <c r="AE20" s="154"/>
      <c r="AF20" s="154"/>
      <c r="AG20" s="155"/>
      <c r="AH20" s="156"/>
      <c r="AI20" s="164" t="s">
        <v>131</v>
      </c>
    </row>
    <row r="21" spans="1:35" s="227" customFormat="1" ht="30.75" thickBot="1">
      <c r="A21" s="246">
        <v>10</v>
      </c>
      <c r="B21" s="192" t="s">
        <v>244</v>
      </c>
      <c r="C21" s="238">
        <v>1.5</v>
      </c>
      <c r="D21" s="239"/>
      <c r="E21" s="241"/>
      <c r="F21" s="238"/>
      <c r="G21" s="240"/>
      <c r="H21" s="241"/>
      <c r="I21" s="235">
        <f t="shared" si="13"/>
        <v>1.5</v>
      </c>
      <c r="J21" s="236">
        <f t="shared" si="13"/>
        <v>0</v>
      </c>
      <c r="K21" s="244">
        <f t="shared" si="13"/>
        <v>0</v>
      </c>
      <c r="L21" s="245">
        <f>SUM(I21:K21)</f>
        <v>1.5</v>
      </c>
      <c r="M21" s="242" t="s">
        <v>150</v>
      </c>
      <c r="N21" s="243"/>
      <c r="O21" s="234">
        <f>SUM(Q21:T21)</f>
        <v>25</v>
      </c>
      <c r="P21" s="234">
        <f>SUM(Q21:V21)</f>
        <v>40</v>
      </c>
      <c r="Q21" s="235">
        <f t="shared" si="14"/>
        <v>0</v>
      </c>
      <c r="R21" s="236">
        <f t="shared" si="14"/>
        <v>0</v>
      </c>
      <c r="S21" s="236">
        <f t="shared" si="14"/>
        <v>25</v>
      </c>
      <c r="T21" s="236">
        <f t="shared" si="14"/>
        <v>0</v>
      </c>
      <c r="U21" s="236">
        <f t="shared" si="14"/>
        <v>15</v>
      </c>
      <c r="V21" s="237">
        <f t="shared" si="14"/>
        <v>0</v>
      </c>
      <c r="W21" s="157"/>
      <c r="X21" s="155"/>
      <c r="Y21" s="155">
        <v>25</v>
      </c>
      <c r="Z21" s="155"/>
      <c r="AA21" s="155">
        <v>15</v>
      </c>
      <c r="AB21" s="160"/>
      <c r="AC21" s="157"/>
      <c r="AD21" s="154"/>
      <c r="AE21" s="154"/>
      <c r="AF21" s="154"/>
      <c r="AG21" s="155"/>
      <c r="AH21" s="156"/>
      <c r="AI21" s="165" t="s">
        <v>204</v>
      </c>
    </row>
    <row r="22" spans="1:35" s="7" customFormat="1" ht="18.75" customHeight="1" thickBot="1">
      <c r="A22" s="768" t="s">
        <v>212</v>
      </c>
      <c r="B22" s="769"/>
      <c r="C22" s="140">
        <f aca="true" t="shared" si="15" ref="C22:L22">SUM(C8:C21)</f>
        <v>32</v>
      </c>
      <c r="D22" s="143">
        <f t="shared" si="15"/>
        <v>0</v>
      </c>
      <c r="E22" s="144">
        <f t="shared" si="15"/>
        <v>0</v>
      </c>
      <c r="F22" s="140">
        <f t="shared" si="15"/>
        <v>8</v>
      </c>
      <c r="G22" s="143">
        <f t="shared" si="15"/>
        <v>0</v>
      </c>
      <c r="H22" s="144">
        <f t="shared" si="15"/>
        <v>20</v>
      </c>
      <c r="I22" s="187">
        <f t="shared" si="15"/>
        <v>40</v>
      </c>
      <c r="J22" s="190">
        <f t="shared" si="15"/>
        <v>0</v>
      </c>
      <c r="K22" s="207">
        <f t="shared" si="15"/>
        <v>20</v>
      </c>
      <c r="L22" s="199">
        <f t="shared" si="15"/>
        <v>60</v>
      </c>
      <c r="M22" s="208">
        <f>COUNTIF(M8:M21,"EGZ")</f>
        <v>2</v>
      </c>
      <c r="N22" s="140">
        <f>COUNTIF(N8:N21,"EGZ")</f>
        <v>0</v>
      </c>
      <c r="O22" s="209">
        <f aca="true" t="shared" si="16" ref="O22:AH22">SUM(O8:O21)</f>
        <v>350</v>
      </c>
      <c r="P22" s="199">
        <f t="shared" si="16"/>
        <v>1532</v>
      </c>
      <c r="Q22" s="140">
        <f t="shared" si="16"/>
        <v>130</v>
      </c>
      <c r="R22" s="208">
        <f t="shared" si="16"/>
        <v>70</v>
      </c>
      <c r="S22" s="208">
        <f t="shared" si="16"/>
        <v>150</v>
      </c>
      <c r="T22" s="208">
        <f t="shared" si="16"/>
        <v>0</v>
      </c>
      <c r="U22" s="208">
        <f t="shared" si="16"/>
        <v>672</v>
      </c>
      <c r="V22" s="200">
        <f t="shared" si="16"/>
        <v>510</v>
      </c>
      <c r="W22" s="137">
        <f t="shared" si="16"/>
        <v>130</v>
      </c>
      <c r="X22" s="137">
        <f t="shared" si="16"/>
        <v>70</v>
      </c>
      <c r="Y22" s="137">
        <f t="shared" si="16"/>
        <v>150</v>
      </c>
      <c r="Z22" s="137">
        <f t="shared" si="16"/>
        <v>0</v>
      </c>
      <c r="AA22" s="137">
        <f t="shared" si="16"/>
        <v>472</v>
      </c>
      <c r="AB22" s="137">
        <f t="shared" si="16"/>
        <v>0</v>
      </c>
      <c r="AC22" s="137">
        <f t="shared" si="16"/>
        <v>0</v>
      </c>
      <c r="AD22" s="137">
        <f t="shared" si="16"/>
        <v>0</v>
      </c>
      <c r="AE22" s="137">
        <f t="shared" si="16"/>
        <v>0</v>
      </c>
      <c r="AF22" s="137">
        <f t="shared" si="16"/>
        <v>0</v>
      </c>
      <c r="AG22" s="137">
        <f t="shared" si="16"/>
        <v>200</v>
      </c>
      <c r="AH22" s="137">
        <f t="shared" si="16"/>
        <v>510</v>
      </c>
      <c r="AI22" s="180"/>
    </row>
    <row r="23" spans="1:35" s="7" customFormat="1" ht="12.75" customHeight="1" thickBot="1">
      <c r="A23" s="228"/>
      <c r="B23" s="179" t="s">
        <v>33</v>
      </c>
      <c r="C23" s="571">
        <f>SUM(C22:E22)</f>
        <v>32</v>
      </c>
      <c r="D23" s="572"/>
      <c r="E23" s="576"/>
      <c r="F23" s="571">
        <f>SUM(F22:H22)</f>
        <v>28</v>
      </c>
      <c r="G23" s="572"/>
      <c r="H23" s="576"/>
      <c r="I23" s="182"/>
      <c r="J23" s="770" t="s">
        <v>44</v>
      </c>
      <c r="K23" s="771"/>
      <c r="L23" s="772"/>
      <c r="M23" s="571" t="s">
        <v>45</v>
      </c>
      <c r="N23" s="576"/>
      <c r="O23" s="181"/>
      <c r="P23" s="181"/>
      <c r="Q23" s="770">
        <f>W23+AC23</f>
        <v>350</v>
      </c>
      <c r="R23" s="771"/>
      <c r="S23" s="771"/>
      <c r="T23" s="772"/>
      <c r="U23" s="571">
        <f>AA23+AG23</f>
        <v>1182</v>
      </c>
      <c r="V23" s="576"/>
      <c r="W23" s="770">
        <f>SUM(W22:Z22)</f>
        <v>350</v>
      </c>
      <c r="X23" s="771"/>
      <c r="Y23" s="771"/>
      <c r="Z23" s="772"/>
      <c r="AA23" s="571">
        <f>SUM(AA22:AB22)</f>
        <v>472</v>
      </c>
      <c r="AB23" s="576"/>
      <c r="AC23" s="770">
        <f>SUM(AC22:AF22)</f>
        <v>0</v>
      </c>
      <c r="AD23" s="771"/>
      <c r="AE23" s="771"/>
      <c r="AF23" s="772"/>
      <c r="AG23" s="571">
        <f>SUM(AG22:AH22)</f>
        <v>710</v>
      </c>
      <c r="AH23" s="576"/>
      <c r="AI23" s="183"/>
    </row>
    <row r="24" spans="1:35" s="7" customFormat="1" ht="12.75" customHeight="1" thickBot="1">
      <c r="A24" s="228"/>
      <c r="B24" s="184"/>
      <c r="C24" s="184"/>
      <c r="D24" s="184"/>
      <c r="E24" s="185"/>
      <c r="F24" s="184"/>
      <c r="G24" s="184"/>
      <c r="H24" s="184"/>
      <c r="I24" s="181"/>
      <c r="J24" s="571" t="s">
        <v>42</v>
      </c>
      <c r="K24" s="572"/>
      <c r="L24" s="572"/>
      <c r="M24" s="572"/>
      <c r="N24" s="576"/>
      <c r="O24" s="186"/>
      <c r="P24" s="181"/>
      <c r="Q24" s="571">
        <f>W24+AC24</f>
        <v>1532</v>
      </c>
      <c r="R24" s="572"/>
      <c r="S24" s="572"/>
      <c r="T24" s="572"/>
      <c r="U24" s="572"/>
      <c r="V24" s="576"/>
      <c r="W24" s="571">
        <f>W23+AA23</f>
        <v>822</v>
      </c>
      <c r="X24" s="572"/>
      <c r="Y24" s="572"/>
      <c r="Z24" s="572"/>
      <c r="AA24" s="572"/>
      <c r="AB24" s="576"/>
      <c r="AC24" s="571">
        <f>AC23+AG23</f>
        <v>710</v>
      </c>
      <c r="AD24" s="572"/>
      <c r="AE24" s="572"/>
      <c r="AF24" s="572"/>
      <c r="AG24" s="572"/>
      <c r="AH24" s="576"/>
      <c r="AI24" s="183"/>
    </row>
    <row r="25" spans="1:35" s="7" customFormat="1" ht="12.75" customHeight="1" thickBot="1">
      <c r="A25" s="229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8"/>
      <c r="N25" s="28"/>
      <c r="O25" s="28"/>
      <c r="P25" s="28"/>
      <c r="Q25" s="31"/>
      <c r="R25" s="31"/>
      <c r="S25" s="31"/>
      <c r="T25" s="31"/>
      <c r="U25" s="31"/>
      <c r="V25" s="32"/>
      <c r="W25" s="30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9"/>
    </row>
    <row r="26" spans="1:35" ht="12.75" customHeight="1">
      <c r="A26" s="780" t="s">
        <v>25</v>
      </c>
      <c r="B26" s="781"/>
      <c r="C26" s="534" t="s">
        <v>26</v>
      </c>
      <c r="D26" s="535"/>
      <c r="E26" s="535"/>
      <c r="F26" s="535"/>
      <c r="G26" s="535"/>
      <c r="H26" s="535"/>
      <c r="I26" s="535"/>
      <c r="J26" s="535"/>
      <c r="K26" s="535"/>
      <c r="L26" s="535"/>
      <c r="M26" s="535"/>
      <c r="N26" s="535"/>
      <c r="O26" s="535"/>
      <c r="P26" s="535"/>
      <c r="Q26" s="535"/>
      <c r="R26" s="535"/>
      <c r="S26" s="535"/>
      <c r="T26" s="535"/>
      <c r="U26" s="535"/>
      <c r="V26" s="782"/>
      <c r="W26" s="43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</row>
    <row r="27" spans="1:35" ht="12.75">
      <c r="A27" s="773" t="s">
        <v>47</v>
      </c>
      <c r="B27" s="774"/>
      <c r="C27" s="775" t="s">
        <v>8</v>
      </c>
      <c r="D27" s="776"/>
      <c r="E27" s="776"/>
      <c r="F27" s="776"/>
      <c r="G27" s="776"/>
      <c r="H27" s="776"/>
      <c r="I27" s="776"/>
      <c r="J27" s="776"/>
      <c r="K27" s="776"/>
      <c r="L27" s="776"/>
      <c r="M27" s="776"/>
      <c r="N27" s="776"/>
      <c r="O27" s="776"/>
      <c r="P27" s="776"/>
      <c r="Q27" s="774"/>
      <c r="R27" s="86" t="s">
        <v>28</v>
      </c>
      <c r="S27" s="36"/>
      <c r="T27" s="36"/>
      <c r="U27" s="36"/>
      <c r="V27" s="37"/>
      <c r="W27" s="43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</row>
    <row r="28" spans="1:35" ht="12.75">
      <c r="A28" s="773" t="s">
        <v>39</v>
      </c>
      <c r="B28" s="774"/>
      <c r="C28" s="775" t="s">
        <v>9</v>
      </c>
      <c r="D28" s="776"/>
      <c r="E28" s="776"/>
      <c r="F28" s="776"/>
      <c r="G28" s="776"/>
      <c r="H28" s="776"/>
      <c r="I28" s="776"/>
      <c r="J28" s="776"/>
      <c r="K28" s="776"/>
      <c r="L28" s="776"/>
      <c r="M28" s="776"/>
      <c r="N28" s="776"/>
      <c r="O28" s="776"/>
      <c r="P28" s="776"/>
      <c r="Q28" s="774"/>
      <c r="R28" s="38" t="s">
        <v>16</v>
      </c>
      <c r="S28" s="36"/>
      <c r="T28" s="36"/>
      <c r="U28" s="37"/>
      <c r="V28" s="89"/>
      <c r="W28" s="43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</row>
    <row r="29" spans="1:35" ht="13.5" thickBot="1">
      <c r="A29" s="773"/>
      <c r="B29" s="774"/>
      <c r="C29" s="775" t="s">
        <v>12</v>
      </c>
      <c r="D29" s="776"/>
      <c r="E29" s="776"/>
      <c r="F29" s="776"/>
      <c r="G29" s="776"/>
      <c r="H29" s="776"/>
      <c r="I29" s="776"/>
      <c r="J29" s="776"/>
      <c r="K29" s="776"/>
      <c r="L29" s="776"/>
      <c r="M29" s="776"/>
      <c r="N29" s="776"/>
      <c r="O29" s="776"/>
      <c r="P29" s="776"/>
      <c r="Q29" s="774"/>
      <c r="R29" s="87" t="s">
        <v>46</v>
      </c>
      <c r="S29" s="39"/>
      <c r="T29" s="39"/>
      <c r="U29" s="40"/>
      <c r="V29" s="88"/>
      <c r="W29" s="43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</row>
    <row r="30" spans="1:35" ht="13.5" customHeight="1" thickBot="1">
      <c r="A30" s="520"/>
      <c r="B30" s="777"/>
      <c r="C30" s="522" t="s">
        <v>43</v>
      </c>
      <c r="D30" s="778"/>
      <c r="E30" s="778"/>
      <c r="F30" s="778"/>
      <c r="G30" s="778"/>
      <c r="H30" s="778"/>
      <c r="I30" s="778"/>
      <c r="J30" s="778"/>
      <c r="K30" s="778"/>
      <c r="L30" s="778"/>
      <c r="M30" s="778"/>
      <c r="N30" s="778"/>
      <c r="O30" s="778"/>
      <c r="P30" s="778"/>
      <c r="Q30" s="779"/>
      <c r="R30" s="104"/>
      <c r="S30" s="102"/>
      <c r="T30" s="102"/>
      <c r="U30" s="102"/>
      <c r="V30" s="101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</row>
    <row r="31" ht="12.75">
      <c r="V31" s="6"/>
    </row>
  </sheetData>
  <sheetProtection/>
  <mergeCells count="48">
    <mergeCell ref="A29:B29"/>
    <mergeCell ref="C29:Q29"/>
    <mergeCell ref="A30:B30"/>
    <mergeCell ref="C30:Q30"/>
    <mergeCell ref="A26:B26"/>
    <mergeCell ref="C26:V26"/>
    <mergeCell ref="A27:B27"/>
    <mergeCell ref="C27:Q27"/>
    <mergeCell ref="A28:B28"/>
    <mergeCell ref="C28:Q28"/>
    <mergeCell ref="W23:Z23"/>
    <mergeCell ref="AA23:AB23"/>
    <mergeCell ref="AC23:AF23"/>
    <mergeCell ref="AG23:AH23"/>
    <mergeCell ref="J24:N24"/>
    <mergeCell ref="Q24:V24"/>
    <mergeCell ref="W24:AB24"/>
    <mergeCell ref="AC24:AH24"/>
    <mergeCell ref="A22:B22"/>
    <mergeCell ref="Q3:V5"/>
    <mergeCell ref="W3:AB4"/>
    <mergeCell ref="AC3:AH4"/>
    <mergeCell ref="C23:E23"/>
    <mergeCell ref="F23:H23"/>
    <mergeCell ref="J23:L23"/>
    <mergeCell ref="M23:N23"/>
    <mergeCell ref="Q23:T23"/>
    <mergeCell ref="U23:V23"/>
    <mergeCell ref="AI3:AI6"/>
    <mergeCell ref="C4:H4"/>
    <mergeCell ref="I4:L4"/>
    <mergeCell ref="C5:E5"/>
    <mergeCell ref="F5:H5"/>
    <mergeCell ref="I5:I6"/>
    <mergeCell ref="J5:J6"/>
    <mergeCell ref="K5:K6"/>
    <mergeCell ref="L5:L6"/>
    <mergeCell ref="M5:N5"/>
    <mergeCell ref="A1:AH1"/>
    <mergeCell ref="A2:AH2"/>
    <mergeCell ref="A3:A6"/>
    <mergeCell ref="B3:B6"/>
    <mergeCell ref="C3:L3"/>
    <mergeCell ref="M3:N4"/>
    <mergeCell ref="O3:O6"/>
    <mergeCell ref="P3:P6"/>
    <mergeCell ref="W5:AB5"/>
    <mergeCell ref="AC5:AH5"/>
  </mergeCells>
  <printOptions/>
  <pageMargins left="0" right="0" top="0.7874015748031497" bottom="0" header="0" footer="0"/>
  <pageSetup fitToHeight="1" fitToWidth="1" horizontalDpi="300" verticalDpi="3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4:C10"/>
  <sheetViews>
    <sheetView zoomScalePageLayoutView="0" workbookViewId="0" topLeftCell="A1">
      <selection activeCell="C4" sqref="C4:C5"/>
    </sheetView>
  </sheetViews>
  <sheetFormatPr defaultColWidth="9.00390625" defaultRowHeight="12.75"/>
  <sheetData>
    <row r="4" ht="12.75">
      <c r="C4" t="s">
        <v>142</v>
      </c>
    </row>
    <row r="5" ht="12.75">
      <c r="C5" t="s">
        <v>143</v>
      </c>
    </row>
    <row r="6" ht="12.75">
      <c r="C6" t="s">
        <v>141</v>
      </c>
    </row>
    <row r="8" ht="12.75">
      <c r="C8" t="s">
        <v>144</v>
      </c>
    </row>
    <row r="9" ht="12.75">
      <c r="C9" t="s">
        <v>145</v>
      </c>
    </row>
    <row r="10" ht="12.75">
      <c r="C10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 Górska</cp:lastModifiedBy>
  <cp:lastPrinted>2023-04-24T11:23:51Z</cp:lastPrinted>
  <dcterms:created xsi:type="dcterms:W3CDTF">1997-02-26T13:46:56Z</dcterms:created>
  <dcterms:modified xsi:type="dcterms:W3CDTF">2023-04-26T06:50:19Z</dcterms:modified>
  <cp:category/>
  <cp:version/>
  <cp:contentType/>
  <cp:contentStatus/>
</cp:coreProperties>
</file>