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<sst xmlns="http://schemas.openxmlformats.org/spreadsheetml/2006/main" count="425" uniqueCount="163">
  <si>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</si>
  <si>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</si>
  <si>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</si>
  <si>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</si>
  <si>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</si>
  <si>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</si>
  <si>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</si>
  <si>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</si>
  <si>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</si>
  <si>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</si>
  <si>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</si>
  <si>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</si>
  <si>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</si>
  <si>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</si>
  <si>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</si>
  <si>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</si>
  <si>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</si>
  <si>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</si>
  <si>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</si>
  <si>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</si>
  <si>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</si>
  <si>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</si>
  <si>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</si>
  <si>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</si>
  <si>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</si>
  <si>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</si>
  <si>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</si>
  <si>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</si>
  <si>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</si>
  <si>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</si>
  <si>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</si>
  <si>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</si>
  <si>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</si>
  <si>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</si>
  <si>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</si>
  <si>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</si>
  <si>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</si>
  <si>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</si>
  <si>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</si>
  <si>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</si>
  <si>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</si>
  <si>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</si>
  <si>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</si>
  <si>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</si>
  <si>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Anatomia</t>
  </si>
  <si>
    <t>ZAL</t>
  </si>
  <si>
    <t>EGZ</t>
  </si>
  <si>
    <t>Zakład Anatomii Prawidłowej Człowieka</t>
  </si>
  <si>
    <t>Anatomia radiologiczna</t>
  </si>
  <si>
    <t>Zakład Radiologii USK</t>
  </si>
  <si>
    <t>Zakład Radiologii USK  (I semestr)            Zakład Radiologii DSK (II semestr)</t>
  </si>
  <si>
    <t>Fizjologia</t>
  </si>
  <si>
    <t>Zakład Fizjologii</t>
  </si>
  <si>
    <t>Patofizjologia</t>
  </si>
  <si>
    <t xml:space="preserve">KIERUNEK :   ELEKTRORADIOLOGIA                                        I ROK                        rok akademicki:   2013/14
opiekun roku: </t>
  </si>
  <si>
    <t>Patomorfologia</t>
  </si>
  <si>
    <t>Zakład Patomorfologii Ogólnej</t>
  </si>
  <si>
    <t>Bioetyka</t>
  </si>
  <si>
    <t>Studium Filozofii i Psychologii Człowieka</t>
  </si>
  <si>
    <t>Biostatystyka</t>
  </si>
  <si>
    <t>Zakład Statystyki i Informatyki Medycznej</t>
  </si>
  <si>
    <t>Technologie informacyjne w medycynie</t>
  </si>
  <si>
    <t>Rentgenodiagnostyka cz.I</t>
  </si>
  <si>
    <t>Pozycjonowanie w rentgenodiagnostyce</t>
  </si>
  <si>
    <t>Aparatura medyczna</t>
  </si>
  <si>
    <t>Radiobiologia i ochrona radiologiczna</t>
  </si>
  <si>
    <t>Zakład Biofizyki</t>
  </si>
  <si>
    <t>Biofizyka</t>
  </si>
  <si>
    <t>Język obcy cz.I</t>
  </si>
  <si>
    <t>Epidemiologia</t>
  </si>
  <si>
    <t>Studium Języków Obcych</t>
  </si>
  <si>
    <t>Kwalifikowana pierwsza pomoc</t>
  </si>
  <si>
    <t>Wychowanie fizyczne</t>
  </si>
  <si>
    <t>Zakład Higieny i Epidemiologii</t>
  </si>
  <si>
    <t>Klinika Medycyny Ratunkowej Dzieci</t>
  </si>
  <si>
    <t>Studium Wychowania Fizycznego</t>
  </si>
  <si>
    <t>Szkolenie BHP</t>
  </si>
  <si>
    <t>Szkolenie biblioteczne</t>
  </si>
  <si>
    <t>Biblioteka Główna UMB</t>
  </si>
  <si>
    <t>Rentgenodiagnostyka cz.II</t>
  </si>
  <si>
    <t xml:space="preserve">Radiodiagnostyka ogólna i kliniczna </t>
  </si>
  <si>
    <t xml:space="preserve">Tomografia komputerowa </t>
  </si>
  <si>
    <t xml:space="preserve">Rezonanas magnetyczny </t>
  </si>
  <si>
    <t>Promocja zdrowia i edukacja</t>
  </si>
  <si>
    <t>Nadzór sanitarno-epidemiologiczny</t>
  </si>
  <si>
    <t>Podstawy zdrowia publicznego</t>
  </si>
  <si>
    <t>Zakład Zdrowia Publicznego</t>
  </si>
  <si>
    <t>Polityka społeczna i zdrowotna</t>
  </si>
  <si>
    <t>Ekonomika i finansowanie w ochronie zdrowia</t>
  </si>
  <si>
    <t>Organizacja i zarządzanie w ochronie              zdrowia</t>
  </si>
  <si>
    <t>Ochrona własności intelektualnej</t>
  </si>
  <si>
    <t xml:space="preserve">Zarządzanie jakością w ochronie zdrowia </t>
  </si>
  <si>
    <t>Medycyna nuklearna</t>
  </si>
  <si>
    <t>Zakład Medycyny Nuklearnej</t>
  </si>
  <si>
    <t>Ustawodawstwo zawodowe w elektroradiologii</t>
  </si>
  <si>
    <t>Zakład Zintegrowanej Opieki Medycznej</t>
  </si>
  <si>
    <t>Metodologia badań naukowych</t>
  </si>
  <si>
    <t>Choroby wewnętrzne</t>
  </si>
  <si>
    <t>Zakład Medycyny Klinicznej</t>
  </si>
  <si>
    <t>Chirurgia</t>
  </si>
  <si>
    <t>Pediatria</t>
  </si>
  <si>
    <t>Położnictwo i ginekologia</t>
  </si>
  <si>
    <t>Komunikacja interpersonalna</t>
  </si>
  <si>
    <t>Zakład Radiologii USK (40godz.) Zakład Radiologii UDSK (10godz.)</t>
  </si>
  <si>
    <t>Diagnostyka elektromedyczna narządu         słuchu</t>
  </si>
  <si>
    <t>Język migowy</t>
  </si>
  <si>
    <t>Czynnościowe badania układu odechowego</t>
  </si>
  <si>
    <t>Radioterapia</t>
  </si>
  <si>
    <t>Diagnostyka elektromedyczna</t>
  </si>
  <si>
    <t>Ultrasonografia</t>
  </si>
  <si>
    <t>Zajęcia fakultatywne</t>
  </si>
  <si>
    <t>Praktyki przeddyplomowe- Rentgenodiagnostyka dorosłych</t>
  </si>
  <si>
    <t>Praktyki przeddyplomowe- Rentgenodiagnostyka pediatryczna</t>
  </si>
  <si>
    <t>Praktyki przeddyplomowe - Elektrokardiografia</t>
  </si>
  <si>
    <t xml:space="preserve">Praktyki przeddyplomowe - Radioterapia </t>
  </si>
  <si>
    <t>Klinika Neurologii i Rehabilitacji Dziecięcej</t>
  </si>
  <si>
    <t>Zakład Fonoaudiologii Klinicznej i Logopedii</t>
  </si>
  <si>
    <t>Samodzielna Pracownia Diagnostyki Układu Oddechowego i               Bronchoskopii</t>
  </si>
  <si>
    <t>Klinika Onkologii</t>
  </si>
  <si>
    <t xml:space="preserve">Klinika Kardiologii Inwazyjnej </t>
  </si>
  <si>
    <t>do wyboru</t>
  </si>
  <si>
    <t xml:space="preserve">Zakład Radiologii USK              </t>
  </si>
  <si>
    <t xml:space="preserve"> Zakład Radiologii UDSK</t>
  </si>
  <si>
    <t>Zakład Radiologii USK (I semestr)               Zakład Radiologii UDSK (II semestr)</t>
  </si>
  <si>
    <t>Zakład Pielęgniarstwa Chirurgicznego</t>
  </si>
  <si>
    <t>Zakład Medycyny Wieku Rozwojowego i Pielęgniarstwa Pediatrycznego</t>
  </si>
  <si>
    <t>Zakład Położnictwa, Ginekologii i Opieki Położniczo- Ginekologicznej</t>
  </si>
  <si>
    <t>Język obcy cz.II</t>
  </si>
  <si>
    <t>zal</t>
  </si>
  <si>
    <t>Diagnostyka neurelektrofizjologiczna w neurologii</t>
  </si>
  <si>
    <t>Zakład Radiologii USK (wykłady-30godz.) Zakład Radiologii UDSK (wykłady -20godz.)</t>
  </si>
  <si>
    <t>UWAGA: 1. Zajęcia praktyczne z przedmiotu Rentgenodiagnostyka cz.II realizowane są w podziale godzinowym: Rentgenodiagnostyka dorosłych - 30 godz. Rentgenodiagnostyka pediatryczna - 30godz.  Radiologia zabiegowa - 30 godz. 2. Praktyka wakacyjna z przedmiotu Rentgenodiagnostyka cz. II- Rentgenodiagnostyka pediatryczna - 30godz. oraz Rentgenodiagnostyka  dorośli - 60 godz. realizowana  w podziale godzinowym: Radiologia zabiegowa lub Rentgenodiagnostyka dorosłych (do wyboru) - 30 godz. i Mammografia lub Radiiologia stomatologczna lub Densytometria (do wyboru) - 30 godz. 3. Tomografia komputerowa (praktyka zawodowa)  - dorośli 20 godz. i pediatryczna 20 godz. 4. Tomografia komputerowa (zajęcia praktyczne) -  dorosli 30 godz. i pediatryczna 30 godz.</t>
  </si>
  <si>
    <t xml:space="preserve">Zakład Radiologii USK / placówka zgodnie z umową                      Zakład Radiologii UDSK </t>
  </si>
  <si>
    <t xml:space="preserve">Zakład Radiologii USK / placówka zgodnie z umową                       Zakład Radiologii UDSK </t>
  </si>
  <si>
    <t>Egzamin dyplomowy</t>
  </si>
  <si>
    <t xml:space="preserve">KIERUNEK :          ELEKTRORADIOLOGIA                                 II ROK                        rok akademicki:   2014/15
opiekun roku: </t>
  </si>
  <si>
    <t xml:space="preserve">KIERUNEK :      ELEKTRORADIOLOGIA                                    III ROK                        rok akademicki:   2015/16
opiekun roku: </t>
  </si>
  <si>
    <t>prof. Janusz Dzięcioł</t>
  </si>
  <si>
    <t>dr hab. n. med. Urszula Łebkowska</t>
  </si>
  <si>
    <t>prof. Adrian Chabowski</t>
  </si>
  <si>
    <t>prof. Andrzej Kemona</t>
  </si>
  <si>
    <t>dr n. hum. Grzegorz Zalewski</t>
  </si>
  <si>
    <t>prof. Tomasz Burzykowski</t>
  </si>
  <si>
    <t>dr hab. n. med. Maria Karpińska</t>
  </si>
  <si>
    <t>mgr Ewa Szczepaniak</t>
  </si>
  <si>
    <t>prof. Jan Kazimierz Karczewski</t>
  </si>
  <si>
    <t>dr n. med. Witold Olański</t>
  </si>
  <si>
    <t>mgr Karol Szafranek</t>
  </si>
  <si>
    <t>Danuta Dąbrowska-   Charytoniuk</t>
  </si>
  <si>
    <t>prof. Janusz Myśliwiec</t>
  </si>
  <si>
    <t>prof. Andrzej Szpak</t>
  </si>
  <si>
    <t>prof. Elżbieta Krajewska-Kułak</t>
  </si>
  <si>
    <t>prof. Elżbieta Maciorkowska</t>
  </si>
  <si>
    <t>prof. Hanna Bachórzewska-Gajewska</t>
  </si>
  <si>
    <t>dr n. med. Lech Trochimowicz</t>
  </si>
  <si>
    <t>prof. Sławomir Terlikowski</t>
  </si>
  <si>
    <t>prof. Wojciech Sobaniec</t>
  </si>
  <si>
    <t>prof. Bożena Kosztyła-Hojna</t>
  </si>
  <si>
    <t>prof. Zenon Siergiejko</t>
  </si>
  <si>
    <t>prof. Marek Wojtukiewicz</t>
  </si>
  <si>
    <t>prof. Sławomir Dobrzycki</t>
  </si>
  <si>
    <t>dr hab. n. med. Urszula łebkowska</t>
  </si>
  <si>
    <t>dr n. med. Elżbieta Gościk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</si>
</sst>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42" xfId="0" applyFont="1" applyFill="1" applyBorder="1" applyAlignment="1">
      <alignment vertical="center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32" borderId="6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tabSelected="1" zoomScale="90" zoomScaleNormal="90" zoomScalePageLayoutView="0" workbookViewId="0" topLeftCell="K17">
      <selection activeCell="AI13" sqref="AI1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88" t="s">
        <v>42</v>
      </c>
      <c r="B1" s="188"/>
    </row>
    <row r="2" spans="1:35" ht="36.75" customHeight="1" thickBot="1">
      <c r="A2" s="191" t="s">
        <v>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72"/>
      <c r="AI2" s="72"/>
    </row>
    <row r="3" spans="1:35" ht="43.5" customHeight="1" thickBot="1">
      <c r="A3" s="192" t="s">
        <v>54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73"/>
      <c r="AI3" s="74"/>
    </row>
    <row r="4" spans="1:35" ht="14.25" customHeight="1" thickBot="1">
      <c r="A4" s="166" t="s">
        <v>25</v>
      </c>
      <c r="B4" s="159" t="s">
        <v>26</v>
      </c>
      <c r="C4" s="137" t="s">
        <v>7</v>
      </c>
      <c r="D4" s="138"/>
      <c r="E4" s="138"/>
      <c r="F4" s="138"/>
      <c r="G4" s="138"/>
      <c r="H4" s="138"/>
      <c r="I4" s="138"/>
      <c r="J4" s="138"/>
      <c r="K4" s="138"/>
      <c r="L4" s="200"/>
      <c r="M4" s="146" t="s">
        <v>11</v>
      </c>
      <c r="N4" s="147"/>
      <c r="O4" s="150" t="s">
        <v>33</v>
      </c>
      <c r="P4" s="137" t="s">
        <v>1</v>
      </c>
      <c r="Q4" s="138"/>
      <c r="R4" s="138"/>
      <c r="S4" s="138"/>
      <c r="T4" s="138"/>
      <c r="U4" s="139"/>
      <c r="V4" s="137" t="s">
        <v>0</v>
      </c>
      <c r="W4" s="138"/>
      <c r="X4" s="138"/>
      <c r="Y4" s="138"/>
      <c r="Z4" s="138"/>
      <c r="AA4" s="139"/>
      <c r="AB4" s="137" t="s">
        <v>35</v>
      </c>
      <c r="AC4" s="138"/>
      <c r="AD4" s="138"/>
      <c r="AE4" s="138"/>
      <c r="AF4" s="138"/>
      <c r="AG4" s="139"/>
      <c r="AH4" s="131" t="s">
        <v>34</v>
      </c>
      <c r="AI4" s="127" t="s">
        <v>27</v>
      </c>
    </row>
    <row r="5" spans="1:35" ht="12.75" customHeight="1" thickBot="1">
      <c r="A5" s="167"/>
      <c r="B5" s="160"/>
      <c r="C5" s="156" t="s">
        <v>39</v>
      </c>
      <c r="D5" s="157"/>
      <c r="E5" s="157"/>
      <c r="F5" s="157"/>
      <c r="G5" s="157"/>
      <c r="H5" s="158"/>
      <c r="I5" s="156" t="s">
        <v>38</v>
      </c>
      <c r="J5" s="157"/>
      <c r="K5" s="157"/>
      <c r="L5" s="197"/>
      <c r="M5" s="148"/>
      <c r="N5" s="149"/>
      <c r="O5" s="151"/>
      <c r="P5" s="194"/>
      <c r="Q5" s="195"/>
      <c r="R5" s="195"/>
      <c r="S5" s="195"/>
      <c r="T5" s="195"/>
      <c r="U5" s="196"/>
      <c r="V5" s="140"/>
      <c r="W5" s="141"/>
      <c r="X5" s="141"/>
      <c r="Y5" s="141"/>
      <c r="Z5" s="141"/>
      <c r="AA5" s="142"/>
      <c r="AB5" s="140"/>
      <c r="AC5" s="141"/>
      <c r="AD5" s="141"/>
      <c r="AE5" s="141"/>
      <c r="AF5" s="141"/>
      <c r="AG5" s="142"/>
      <c r="AH5" s="132"/>
      <c r="AI5" s="128"/>
    </row>
    <row r="6" spans="1:35" ht="12.75" customHeight="1" thickBot="1">
      <c r="A6" s="167"/>
      <c r="B6" s="160"/>
      <c r="C6" s="156" t="s">
        <v>4</v>
      </c>
      <c r="D6" s="157"/>
      <c r="E6" s="197"/>
      <c r="F6" s="156" t="s">
        <v>5</v>
      </c>
      <c r="G6" s="157"/>
      <c r="H6" s="158"/>
      <c r="I6" s="162" t="s">
        <v>40</v>
      </c>
      <c r="J6" s="162" t="s">
        <v>15</v>
      </c>
      <c r="K6" s="162" t="s">
        <v>16</v>
      </c>
      <c r="L6" s="162" t="s">
        <v>43</v>
      </c>
      <c r="M6" s="135" t="s">
        <v>14</v>
      </c>
      <c r="N6" s="133"/>
      <c r="O6" s="151"/>
      <c r="P6" s="140"/>
      <c r="Q6" s="141"/>
      <c r="R6" s="141"/>
      <c r="S6" s="141"/>
      <c r="T6" s="141"/>
      <c r="U6" s="142"/>
      <c r="V6" s="135" t="s">
        <v>32</v>
      </c>
      <c r="W6" s="133"/>
      <c r="X6" s="133"/>
      <c r="Y6" s="133"/>
      <c r="Z6" s="133"/>
      <c r="AA6" s="136"/>
      <c r="AB6" s="135" t="s">
        <v>32</v>
      </c>
      <c r="AC6" s="133"/>
      <c r="AD6" s="133"/>
      <c r="AE6" s="133"/>
      <c r="AF6" s="133"/>
      <c r="AG6" s="136"/>
      <c r="AH6" s="133"/>
      <c r="AI6" s="129"/>
    </row>
    <row r="7" spans="1:35" ht="13.5" thickBot="1">
      <c r="A7" s="168"/>
      <c r="B7" s="161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63"/>
      <c r="J7" s="163"/>
      <c r="K7" s="163"/>
      <c r="L7" s="169"/>
      <c r="M7" s="36" t="s">
        <v>4</v>
      </c>
      <c r="N7" s="78" t="s">
        <v>5</v>
      </c>
      <c r="O7" s="152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34"/>
      <c r="AI7" s="130"/>
    </row>
    <row r="8" spans="1:35" ht="24.75" thickBot="1">
      <c r="A8" s="11">
        <v>1</v>
      </c>
      <c r="B8" s="10" t="s">
        <v>44</v>
      </c>
      <c r="C8" s="12">
        <v>3</v>
      </c>
      <c r="D8" s="13"/>
      <c r="E8" s="15"/>
      <c r="F8" s="12">
        <v>3</v>
      </c>
      <c r="G8" s="23"/>
      <c r="H8" s="14"/>
      <c r="I8" s="81">
        <f>C8+F8</f>
        <v>6</v>
      </c>
      <c r="J8" s="86">
        <f>D8+G8</f>
        <v>0</v>
      </c>
      <c r="K8" s="82">
        <f>E8+H8</f>
        <v>0</v>
      </c>
      <c r="L8" s="11">
        <f aca="true" t="shared" si="0" ref="L8:L37">SUM(I8:K8)</f>
        <v>6</v>
      </c>
      <c r="M8" s="47" t="s">
        <v>45</v>
      </c>
      <c r="N8" s="44" t="s">
        <v>46</v>
      </c>
      <c r="O8" s="75">
        <f>SUM(P8:U8)</f>
        <v>120</v>
      </c>
      <c r="P8" s="83">
        <v>60</v>
      </c>
      <c r="Q8" s="84">
        <f>W8+AC8</f>
        <v>0</v>
      </c>
      <c r="R8" s="84">
        <v>60</v>
      </c>
      <c r="S8" s="84">
        <f>Y8+AE8</f>
        <v>0</v>
      </c>
      <c r="T8" s="84">
        <f>Z8+AF8</f>
        <v>0</v>
      </c>
      <c r="U8" s="85">
        <f>AA8+AG8</f>
        <v>0</v>
      </c>
      <c r="V8" s="12">
        <v>30</v>
      </c>
      <c r="W8" s="13"/>
      <c r="X8" s="13">
        <v>30</v>
      </c>
      <c r="Y8" s="13"/>
      <c r="Z8" s="13"/>
      <c r="AA8" s="14"/>
      <c r="AB8" s="12">
        <v>30</v>
      </c>
      <c r="AC8" s="15"/>
      <c r="AD8" s="15">
        <v>30</v>
      </c>
      <c r="AE8" s="15"/>
      <c r="AF8" s="13"/>
      <c r="AG8" s="14"/>
      <c r="AH8" s="51" t="s">
        <v>47</v>
      </c>
      <c r="AI8" s="10" t="s">
        <v>137</v>
      </c>
    </row>
    <row r="9" spans="1:35" ht="24">
      <c r="A9" s="87">
        <v>2</v>
      </c>
      <c r="B9" s="8" t="s">
        <v>48</v>
      </c>
      <c r="C9" s="52">
        <v>2</v>
      </c>
      <c r="D9" s="54"/>
      <c r="E9" s="55"/>
      <c r="F9" s="52">
        <v>2</v>
      </c>
      <c r="G9" s="16"/>
      <c r="H9" s="49"/>
      <c r="I9" s="88">
        <f aca="true" t="shared" si="1" ref="I9:I37">C9+F9</f>
        <v>4</v>
      </c>
      <c r="J9" s="92">
        <f aca="true" t="shared" si="2" ref="J9:J37">D9+G9</f>
        <v>0</v>
      </c>
      <c r="K9" s="111">
        <f>E9+H9</f>
        <v>0</v>
      </c>
      <c r="L9" s="87">
        <f t="shared" si="0"/>
        <v>4</v>
      </c>
      <c r="M9" s="47" t="s">
        <v>45</v>
      </c>
      <c r="N9" s="44" t="s">
        <v>46</v>
      </c>
      <c r="O9" s="76">
        <f aca="true" t="shared" si="3" ref="O9:O37">SUM(P9:U9)</f>
        <v>60</v>
      </c>
      <c r="P9" s="89">
        <v>60</v>
      </c>
      <c r="Q9" s="90">
        <f aca="true" t="shared" si="4" ref="Q9:Q37">W9+AC9</f>
        <v>0</v>
      </c>
      <c r="R9" s="90">
        <f aca="true" t="shared" si="5" ref="R9:R37">X9+AD9</f>
        <v>0</v>
      </c>
      <c r="S9" s="90">
        <f aca="true" t="shared" si="6" ref="S9:S37">Y9+AE9</f>
        <v>0</v>
      </c>
      <c r="T9" s="90">
        <f aca="true" t="shared" si="7" ref="T9:T37">Z9+AF9</f>
        <v>0</v>
      </c>
      <c r="U9" s="91">
        <f aca="true" t="shared" si="8" ref="U9:U37">AA9+AG9</f>
        <v>0</v>
      </c>
      <c r="V9" s="52">
        <v>30</v>
      </c>
      <c r="W9" s="54"/>
      <c r="X9" s="54"/>
      <c r="Y9" s="54"/>
      <c r="Z9" s="54"/>
      <c r="AA9" s="49"/>
      <c r="AB9" s="52">
        <v>30</v>
      </c>
      <c r="AC9" s="54"/>
      <c r="AD9" s="55"/>
      <c r="AE9" s="55"/>
      <c r="AF9" s="54"/>
      <c r="AG9" s="49"/>
      <c r="AH9" s="56" t="s">
        <v>50</v>
      </c>
      <c r="AI9" s="8" t="s">
        <v>138</v>
      </c>
    </row>
    <row r="10" spans="1:35" ht="12.75">
      <c r="A10" s="87">
        <v>3</v>
      </c>
      <c r="B10" s="8" t="s">
        <v>51</v>
      </c>
      <c r="C10" s="52">
        <v>2</v>
      </c>
      <c r="D10" s="54"/>
      <c r="E10" s="55"/>
      <c r="F10" s="52"/>
      <c r="G10" s="16"/>
      <c r="H10" s="49"/>
      <c r="I10" s="88">
        <v>2</v>
      </c>
      <c r="J10" s="92">
        <f t="shared" si="2"/>
        <v>0</v>
      </c>
      <c r="K10" s="111">
        <f aca="true" t="shared" si="9" ref="K10:K37">E10+H10</f>
        <v>0</v>
      </c>
      <c r="L10" s="87">
        <f t="shared" si="0"/>
        <v>2</v>
      </c>
      <c r="M10" s="63" t="s">
        <v>46</v>
      </c>
      <c r="N10" s="57"/>
      <c r="O10" s="76">
        <f t="shared" si="3"/>
        <v>45</v>
      </c>
      <c r="P10" s="89">
        <v>15</v>
      </c>
      <c r="Q10" s="90">
        <f>W10+AC10</f>
        <v>0</v>
      </c>
      <c r="R10" s="90">
        <v>30</v>
      </c>
      <c r="S10" s="90">
        <f t="shared" si="6"/>
        <v>0</v>
      </c>
      <c r="T10" s="90">
        <f t="shared" si="7"/>
        <v>0</v>
      </c>
      <c r="U10" s="91">
        <f t="shared" si="8"/>
        <v>0</v>
      </c>
      <c r="V10" s="52">
        <v>15</v>
      </c>
      <c r="W10" s="54"/>
      <c r="X10" s="54">
        <v>30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52</v>
      </c>
      <c r="AI10" s="8" t="s">
        <v>139</v>
      </c>
    </row>
    <row r="11" spans="1:35" ht="12.75">
      <c r="A11" s="87">
        <v>4</v>
      </c>
      <c r="B11" s="8" t="s">
        <v>53</v>
      </c>
      <c r="C11" s="52">
        <v>2</v>
      </c>
      <c r="D11" s="54"/>
      <c r="E11" s="55"/>
      <c r="F11" s="52"/>
      <c r="G11" s="16"/>
      <c r="H11" s="49"/>
      <c r="I11" s="88">
        <f t="shared" si="1"/>
        <v>2</v>
      </c>
      <c r="J11" s="92">
        <f t="shared" si="2"/>
        <v>0</v>
      </c>
      <c r="K11" s="111">
        <f t="shared" si="9"/>
        <v>0</v>
      </c>
      <c r="L11" s="87">
        <f t="shared" si="0"/>
        <v>2</v>
      </c>
      <c r="M11" s="63" t="s">
        <v>46</v>
      </c>
      <c r="N11" s="53"/>
      <c r="O11" s="76">
        <f t="shared" si="3"/>
        <v>30</v>
      </c>
      <c r="P11" s="89">
        <v>30</v>
      </c>
      <c r="Q11" s="90">
        <f t="shared" si="4"/>
        <v>0</v>
      </c>
      <c r="R11" s="90">
        <f t="shared" si="5"/>
        <v>0</v>
      </c>
      <c r="S11" s="90">
        <f t="shared" si="6"/>
        <v>0</v>
      </c>
      <c r="T11" s="90">
        <f t="shared" si="7"/>
        <v>0</v>
      </c>
      <c r="U11" s="91">
        <f t="shared" si="8"/>
        <v>0</v>
      </c>
      <c r="V11" s="52">
        <v>30</v>
      </c>
      <c r="W11" s="54"/>
      <c r="X11" s="54"/>
      <c r="Y11" s="54"/>
      <c r="Z11" s="54"/>
      <c r="AA11" s="49"/>
      <c r="AB11" s="52"/>
      <c r="AC11" s="54"/>
      <c r="AD11" s="55"/>
      <c r="AE11" s="55"/>
      <c r="AF11" s="54"/>
      <c r="AG11" s="55"/>
      <c r="AH11" s="48" t="s">
        <v>56</v>
      </c>
      <c r="AI11" s="8" t="s">
        <v>140</v>
      </c>
    </row>
    <row r="12" spans="1:35" ht="12.75">
      <c r="A12" s="87">
        <v>5</v>
      </c>
      <c r="B12" s="8" t="s">
        <v>55</v>
      </c>
      <c r="C12" s="52"/>
      <c r="D12" s="54"/>
      <c r="E12" s="55"/>
      <c r="F12" s="52">
        <v>2</v>
      </c>
      <c r="G12" s="16"/>
      <c r="H12" s="49"/>
      <c r="I12" s="88">
        <f t="shared" si="1"/>
        <v>2</v>
      </c>
      <c r="J12" s="92">
        <f t="shared" si="2"/>
        <v>0</v>
      </c>
      <c r="K12" s="111">
        <f t="shared" si="9"/>
        <v>0</v>
      </c>
      <c r="L12" s="120">
        <f t="shared" si="0"/>
        <v>2</v>
      </c>
      <c r="M12" s="121"/>
      <c r="N12" s="122" t="s">
        <v>45</v>
      </c>
      <c r="O12" s="119">
        <f t="shared" si="3"/>
        <v>30</v>
      </c>
      <c r="P12" s="89">
        <v>30</v>
      </c>
      <c r="Q12" s="90">
        <f t="shared" si="4"/>
        <v>0</v>
      </c>
      <c r="R12" s="90">
        <f t="shared" si="5"/>
        <v>0</v>
      </c>
      <c r="S12" s="90">
        <f t="shared" si="6"/>
        <v>0</v>
      </c>
      <c r="T12" s="90">
        <f t="shared" si="7"/>
        <v>0</v>
      </c>
      <c r="U12" s="91">
        <f t="shared" si="8"/>
        <v>0</v>
      </c>
      <c r="V12" s="52"/>
      <c r="W12" s="54"/>
      <c r="X12" s="54"/>
      <c r="Y12" s="54"/>
      <c r="Z12" s="54"/>
      <c r="AA12" s="49"/>
      <c r="AB12" s="52">
        <v>30</v>
      </c>
      <c r="AC12" s="54"/>
      <c r="AD12" s="55"/>
      <c r="AE12" s="55"/>
      <c r="AF12" s="54"/>
      <c r="AG12" s="55"/>
      <c r="AH12" s="8" t="s">
        <v>56</v>
      </c>
      <c r="AI12" s="32" t="s">
        <v>140</v>
      </c>
    </row>
    <row r="13" spans="1:35" ht="24">
      <c r="A13" s="87">
        <v>6</v>
      </c>
      <c r="B13" s="8" t="s">
        <v>57</v>
      </c>
      <c r="C13" s="52"/>
      <c r="D13" s="54"/>
      <c r="E13" s="55"/>
      <c r="F13" s="52">
        <v>2</v>
      </c>
      <c r="G13" s="16"/>
      <c r="H13" s="49"/>
      <c r="I13" s="88">
        <f t="shared" si="1"/>
        <v>2</v>
      </c>
      <c r="J13" s="92">
        <f t="shared" si="2"/>
        <v>0</v>
      </c>
      <c r="K13" s="111">
        <f t="shared" si="9"/>
        <v>0</v>
      </c>
      <c r="L13" s="87">
        <f t="shared" si="0"/>
        <v>2</v>
      </c>
      <c r="M13" s="63"/>
      <c r="N13" s="53" t="s">
        <v>45</v>
      </c>
      <c r="O13" s="76">
        <f t="shared" si="3"/>
        <v>30</v>
      </c>
      <c r="P13" s="89">
        <v>30</v>
      </c>
      <c r="Q13" s="90">
        <f t="shared" si="4"/>
        <v>0</v>
      </c>
      <c r="R13" s="90">
        <f t="shared" si="5"/>
        <v>0</v>
      </c>
      <c r="S13" s="90">
        <f t="shared" si="6"/>
        <v>0</v>
      </c>
      <c r="T13" s="90">
        <f t="shared" si="7"/>
        <v>0</v>
      </c>
      <c r="U13" s="91">
        <f t="shared" si="8"/>
        <v>0</v>
      </c>
      <c r="V13" s="52"/>
      <c r="W13" s="54"/>
      <c r="X13" s="54"/>
      <c r="Y13" s="54"/>
      <c r="Z13" s="54"/>
      <c r="AA13" s="49"/>
      <c r="AB13" s="52">
        <v>30</v>
      </c>
      <c r="AC13" s="54"/>
      <c r="AD13" s="55"/>
      <c r="AE13" s="55"/>
      <c r="AF13" s="54"/>
      <c r="AG13" s="55"/>
      <c r="AH13" s="8" t="s">
        <v>58</v>
      </c>
      <c r="AI13" s="32" t="s">
        <v>141</v>
      </c>
    </row>
    <row r="14" spans="1:35" ht="24">
      <c r="A14" s="87">
        <v>7</v>
      </c>
      <c r="B14" s="8" t="s">
        <v>59</v>
      </c>
      <c r="C14" s="17"/>
      <c r="D14" s="54"/>
      <c r="E14" s="55"/>
      <c r="F14" s="52">
        <v>2</v>
      </c>
      <c r="G14" s="16"/>
      <c r="H14" s="55"/>
      <c r="I14" s="88">
        <f t="shared" si="1"/>
        <v>2</v>
      </c>
      <c r="J14" s="92">
        <f t="shared" si="2"/>
        <v>0</v>
      </c>
      <c r="K14" s="111">
        <f t="shared" si="9"/>
        <v>0</v>
      </c>
      <c r="L14" s="87">
        <f t="shared" si="0"/>
        <v>2</v>
      </c>
      <c r="M14" s="61"/>
      <c r="N14" s="58" t="s">
        <v>45</v>
      </c>
      <c r="O14" s="76">
        <f t="shared" si="3"/>
        <v>45</v>
      </c>
      <c r="P14" s="89">
        <v>15</v>
      </c>
      <c r="Q14" s="90">
        <f t="shared" si="4"/>
        <v>0</v>
      </c>
      <c r="R14" s="90">
        <v>30</v>
      </c>
      <c r="S14" s="90">
        <f t="shared" si="6"/>
        <v>0</v>
      </c>
      <c r="T14" s="90">
        <f t="shared" si="7"/>
        <v>0</v>
      </c>
      <c r="U14" s="91">
        <f t="shared" si="8"/>
        <v>0</v>
      </c>
      <c r="V14" s="52"/>
      <c r="W14" s="54"/>
      <c r="X14" s="54"/>
      <c r="Y14" s="54"/>
      <c r="Z14" s="54"/>
      <c r="AA14" s="49"/>
      <c r="AB14" s="52">
        <v>15</v>
      </c>
      <c r="AC14" s="54"/>
      <c r="AD14" s="55">
        <v>30</v>
      </c>
      <c r="AE14" s="55"/>
      <c r="AF14" s="54"/>
      <c r="AG14" s="55"/>
      <c r="AH14" s="8" t="s">
        <v>60</v>
      </c>
      <c r="AI14" s="59" t="s">
        <v>142</v>
      </c>
    </row>
    <row r="15" spans="1:35" ht="24">
      <c r="A15" s="87">
        <v>8</v>
      </c>
      <c r="B15" s="8" t="s">
        <v>61</v>
      </c>
      <c r="C15" s="17"/>
      <c r="D15" s="54"/>
      <c r="E15" s="55"/>
      <c r="F15" s="52">
        <v>2</v>
      </c>
      <c r="G15" s="16"/>
      <c r="H15" s="55"/>
      <c r="I15" s="88">
        <f t="shared" si="1"/>
        <v>2</v>
      </c>
      <c r="J15" s="92">
        <f t="shared" si="2"/>
        <v>0</v>
      </c>
      <c r="K15" s="111">
        <f t="shared" si="9"/>
        <v>0</v>
      </c>
      <c r="L15" s="87">
        <f t="shared" si="0"/>
        <v>2</v>
      </c>
      <c r="M15" s="61"/>
      <c r="N15" s="58" t="s">
        <v>45</v>
      </c>
      <c r="O15" s="76">
        <f>SUM(P15:U15)</f>
        <v>45</v>
      </c>
      <c r="P15" s="89">
        <v>15</v>
      </c>
      <c r="Q15" s="90">
        <f aca="true" t="shared" si="10" ref="P15:U19">W15+AC15</f>
        <v>0</v>
      </c>
      <c r="R15" s="90">
        <v>30</v>
      </c>
      <c r="S15" s="90">
        <f t="shared" si="10"/>
        <v>0</v>
      </c>
      <c r="T15" s="90">
        <f t="shared" si="10"/>
        <v>0</v>
      </c>
      <c r="U15" s="91">
        <f t="shared" si="10"/>
        <v>0</v>
      </c>
      <c r="V15" s="52"/>
      <c r="W15" s="54"/>
      <c r="X15" s="54"/>
      <c r="Y15" s="54"/>
      <c r="Z15" s="54"/>
      <c r="AA15" s="49"/>
      <c r="AB15" s="52">
        <v>15</v>
      </c>
      <c r="AC15" s="17"/>
      <c r="AD15" s="54">
        <v>30</v>
      </c>
      <c r="AE15" s="54"/>
      <c r="AF15" s="54"/>
      <c r="AG15" s="55"/>
      <c r="AH15" s="8" t="s">
        <v>60</v>
      </c>
      <c r="AI15" s="59" t="s">
        <v>142</v>
      </c>
    </row>
    <row r="16" spans="1:35" ht="24">
      <c r="A16" s="87">
        <v>9</v>
      </c>
      <c r="B16" s="8" t="s">
        <v>62</v>
      </c>
      <c r="C16" s="17">
        <v>4</v>
      </c>
      <c r="D16" s="54"/>
      <c r="E16" s="55"/>
      <c r="F16" s="52"/>
      <c r="G16" s="16">
        <v>4</v>
      </c>
      <c r="H16" s="55">
        <v>3</v>
      </c>
      <c r="I16" s="88">
        <f t="shared" si="1"/>
        <v>4</v>
      </c>
      <c r="J16" s="92">
        <f t="shared" si="2"/>
        <v>4</v>
      </c>
      <c r="K16" s="111">
        <f t="shared" si="9"/>
        <v>3</v>
      </c>
      <c r="L16" s="87">
        <f t="shared" si="0"/>
        <v>11</v>
      </c>
      <c r="M16" s="61" t="s">
        <v>45</v>
      </c>
      <c r="N16" s="58" t="s">
        <v>45</v>
      </c>
      <c r="O16" s="76">
        <f>SUM(P16:U16)</f>
        <v>250</v>
      </c>
      <c r="P16" s="89">
        <v>60</v>
      </c>
      <c r="Q16" s="90">
        <f t="shared" si="10"/>
        <v>0</v>
      </c>
      <c r="R16" s="90">
        <f t="shared" si="10"/>
        <v>0</v>
      </c>
      <c r="S16" s="90">
        <f t="shared" si="10"/>
        <v>0</v>
      </c>
      <c r="T16" s="90">
        <v>90</v>
      </c>
      <c r="U16" s="91">
        <v>100</v>
      </c>
      <c r="V16" s="52">
        <v>60</v>
      </c>
      <c r="W16" s="54"/>
      <c r="X16" s="54"/>
      <c r="Y16" s="54"/>
      <c r="Z16" s="54"/>
      <c r="AA16" s="49"/>
      <c r="AB16" s="52"/>
      <c r="AC16" s="17"/>
      <c r="AD16" s="54"/>
      <c r="AE16" s="54"/>
      <c r="AF16" s="54">
        <v>90</v>
      </c>
      <c r="AG16" s="55"/>
      <c r="AH16" s="8" t="s">
        <v>49</v>
      </c>
      <c r="AI16" s="8" t="s">
        <v>138</v>
      </c>
    </row>
    <row r="17" spans="1:35" ht="24">
      <c r="A17" s="87">
        <v>10</v>
      </c>
      <c r="B17" s="8" t="s">
        <v>63</v>
      </c>
      <c r="C17" s="17">
        <v>4</v>
      </c>
      <c r="D17" s="54"/>
      <c r="E17" s="55"/>
      <c r="F17" s="52"/>
      <c r="G17" s="16"/>
      <c r="H17" s="55"/>
      <c r="I17" s="88">
        <f t="shared" si="1"/>
        <v>4</v>
      </c>
      <c r="J17" s="92">
        <f t="shared" si="2"/>
        <v>0</v>
      </c>
      <c r="K17" s="111">
        <f t="shared" si="9"/>
        <v>0</v>
      </c>
      <c r="L17" s="87">
        <f t="shared" si="0"/>
        <v>4</v>
      </c>
      <c r="M17" s="61" t="s">
        <v>46</v>
      </c>
      <c r="N17" s="58"/>
      <c r="O17" s="76">
        <f>SUM(P17:U17)</f>
        <v>60</v>
      </c>
      <c r="P17" s="89">
        <f t="shared" si="10"/>
        <v>30</v>
      </c>
      <c r="Q17" s="90">
        <f t="shared" si="10"/>
        <v>0</v>
      </c>
      <c r="R17" s="90">
        <f t="shared" si="10"/>
        <v>30</v>
      </c>
      <c r="S17" s="90">
        <f t="shared" si="10"/>
        <v>0</v>
      </c>
      <c r="T17" s="90">
        <f t="shared" si="10"/>
        <v>0</v>
      </c>
      <c r="U17" s="91">
        <f t="shared" si="10"/>
        <v>0</v>
      </c>
      <c r="V17" s="52">
        <v>30</v>
      </c>
      <c r="W17" s="54"/>
      <c r="X17" s="54">
        <v>30</v>
      </c>
      <c r="Y17" s="54"/>
      <c r="Z17" s="54"/>
      <c r="AA17" s="49"/>
      <c r="AB17" s="52"/>
      <c r="AC17" s="17"/>
      <c r="AD17" s="54"/>
      <c r="AE17" s="54"/>
      <c r="AF17" s="54"/>
      <c r="AG17" s="55"/>
      <c r="AH17" s="8" t="s">
        <v>49</v>
      </c>
      <c r="AI17" s="8" t="s">
        <v>138</v>
      </c>
    </row>
    <row r="18" spans="1:35" ht="24">
      <c r="A18" s="87">
        <v>11</v>
      </c>
      <c r="B18" s="8" t="s">
        <v>64</v>
      </c>
      <c r="C18" s="17">
        <v>2</v>
      </c>
      <c r="D18" s="54"/>
      <c r="E18" s="55"/>
      <c r="F18" s="52">
        <v>3</v>
      </c>
      <c r="G18" s="16"/>
      <c r="H18" s="55"/>
      <c r="I18" s="88">
        <f t="shared" si="1"/>
        <v>5</v>
      </c>
      <c r="J18" s="92">
        <f t="shared" si="2"/>
        <v>0</v>
      </c>
      <c r="K18" s="111">
        <f t="shared" si="9"/>
        <v>0</v>
      </c>
      <c r="L18" s="87">
        <f t="shared" si="0"/>
        <v>5</v>
      </c>
      <c r="M18" s="61" t="s">
        <v>128</v>
      </c>
      <c r="N18" s="58" t="s">
        <v>46</v>
      </c>
      <c r="O18" s="76">
        <f>SUM(P18:U18)</f>
        <v>90</v>
      </c>
      <c r="P18" s="89">
        <f t="shared" si="10"/>
        <v>60</v>
      </c>
      <c r="Q18" s="90">
        <f t="shared" si="10"/>
        <v>0</v>
      </c>
      <c r="R18" s="90">
        <f t="shared" si="10"/>
        <v>30</v>
      </c>
      <c r="S18" s="90">
        <f t="shared" si="10"/>
        <v>0</v>
      </c>
      <c r="T18" s="90">
        <f t="shared" si="10"/>
        <v>0</v>
      </c>
      <c r="U18" s="91">
        <f t="shared" si="10"/>
        <v>0</v>
      </c>
      <c r="V18" s="52">
        <v>60</v>
      </c>
      <c r="W18" s="54"/>
      <c r="X18" s="54"/>
      <c r="Y18" s="54"/>
      <c r="Z18" s="54"/>
      <c r="AA18" s="49"/>
      <c r="AB18" s="52"/>
      <c r="AC18" s="17"/>
      <c r="AD18" s="54">
        <v>30</v>
      </c>
      <c r="AE18" s="54"/>
      <c r="AF18" s="54"/>
      <c r="AG18" s="55"/>
      <c r="AH18" s="8" t="s">
        <v>49</v>
      </c>
      <c r="AI18" s="8" t="s">
        <v>138</v>
      </c>
    </row>
    <row r="19" spans="1:35" ht="12.75">
      <c r="A19" s="87">
        <v>12</v>
      </c>
      <c r="B19" s="8" t="s">
        <v>65</v>
      </c>
      <c r="C19" s="17"/>
      <c r="D19" s="54"/>
      <c r="E19" s="55"/>
      <c r="F19" s="52">
        <v>2</v>
      </c>
      <c r="G19" s="16"/>
      <c r="H19" s="55"/>
      <c r="I19" s="88">
        <f t="shared" si="1"/>
        <v>2</v>
      </c>
      <c r="J19" s="92">
        <f t="shared" si="2"/>
        <v>0</v>
      </c>
      <c r="K19" s="111">
        <f t="shared" si="9"/>
        <v>0</v>
      </c>
      <c r="L19" s="87">
        <f t="shared" si="0"/>
        <v>2</v>
      </c>
      <c r="M19" s="61"/>
      <c r="N19" s="58" t="s">
        <v>45</v>
      </c>
      <c r="O19" s="76">
        <f>SUM(P19:U19)</f>
        <v>30</v>
      </c>
      <c r="P19" s="89">
        <f t="shared" si="10"/>
        <v>30</v>
      </c>
      <c r="Q19" s="90">
        <f t="shared" si="10"/>
        <v>0</v>
      </c>
      <c r="R19" s="90">
        <f t="shared" si="10"/>
        <v>0</v>
      </c>
      <c r="S19" s="90">
        <f t="shared" si="10"/>
        <v>0</v>
      </c>
      <c r="T19" s="90">
        <f t="shared" si="10"/>
        <v>0</v>
      </c>
      <c r="U19" s="91">
        <f t="shared" si="10"/>
        <v>0</v>
      </c>
      <c r="V19" s="52"/>
      <c r="W19" s="54"/>
      <c r="X19" s="54"/>
      <c r="Y19" s="54"/>
      <c r="Z19" s="54"/>
      <c r="AA19" s="49"/>
      <c r="AB19" s="52">
        <v>30</v>
      </c>
      <c r="AC19" s="17"/>
      <c r="AD19" s="54"/>
      <c r="AE19" s="54"/>
      <c r="AF19" s="54"/>
      <c r="AG19" s="55"/>
      <c r="AH19" s="8" t="s">
        <v>66</v>
      </c>
      <c r="AI19" s="59" t="s">
        <v>143</v>
      </c>
    </row>
    <row r="20" spans="1:35" ht="12.75">
      <c r="A20" s="87">
        <v>13</v>
      </c>
      <c r="B20" s="8" t="s">
        <v>67</v>
      </c>
      <c r="C20" s="17">
        <v>2</v>
      </c>
      <c r="D20" s="54"/>
      <c r="E20" s="55"/>
      <c r="F20" s="52">
        <v>3</v>
      </c>
      <c r="G20" s="16"/>
      <c r="H20" s="55"/>
      <c r="I20" s="88">
        <f t="shared" si="1"/>
        <v>5</v>
      </c>
      <c r="J20" s="92">
        <f t="shared" si="2"/>
        <v>0</v>
      </c>
      <c r="K20" s="111">
        <f t="shared" si="9"/>
        <v>0</v>
      </c>
      <c r="L20" s="87">
        <f t="shared" si="0"/>
        <v>5</v>
      </c>
      <c r="M20" s="61" t="s">
        <v>128</v>
      </c>
      <c r="N20" s="58" t="s">
        <v>46</v>
      </c>
      <c r="O20" s="76">
        <f t="shared" si="3"/>
        <v>120</v>
      </c>
      <c r="P20" s="89">
        <f aca="true" t="shared" si="11" ref="P20:P37">V20+AB20</f>
        <v>60</v>
      </c>
      <c r="Q20" s="90">
        <f t="shared" si="4"/>
        <v>0</v>
      </c>
      <c r="R20" s="90">
        <f t="shared" si="5"/>
        <v>60</v>
      </c>
      <c r="S20" s="90">
        <f t="shared" si="6"/>
        <v>0</v>
      </c>
      <c r="T20" s="90">
        <f t="shared" si="7"/>
        <v>0</v>
      </c>
      <c r="U20" s="91">
        <f t="shared" si="8"/>
        <v>0</v>
      </c>
      <c r="V20" s="52">
        <v>30</v>
      </c>
      <c r="W20" s="54"/>
      <c r="X20" s="54"/>
      <c r="Y20" s="54"/>
      <c r="Z20" s="54"/>
      <c r="AA20" s="49"/>
      <c r="AB20" s="52">
        <v>30</v>
      </c>
      <c r="AC20" s="17"/>
      <c r="AD20" s="17">
        <v>60</v>
      </c>
      <c r="AE20" s="17"/>
      <c r="AF20" s="54"/>
      <c r="AG20" s="55"/>
      <c r="AH20" s="8" t="s">
        <v>66</v>
      </c>
      <c r="AI20" s="8" t="s">
        <v>143</v>
      </c>
    </row>
    <row r="21" spans="1:35" ht="12.75">
      <c r="A21" s="87">
        <v>14</v>
      </c>
      <c r="B21" s="59" t="s">
        <v>68</v>
      </c>
      <c r="C21" s="17">
        <v>2</v>
      </c>
      <c r="D21" s="54"/>
      <c r="E21" s="55"/>
      <c r="F21" s="52">
        <v>2</v>
      </c>
      <c r="G21" s="54"/>
      <c r="H21" s="55"/>
      <c r="I21" s="88">
        <f t="shared" si="1"/>
        <v>4</v>
      </c>
      <c r="J21" s="92">
        <f t="shared" si="2"/>
        <v>0</v>
      </c>
      <c r="K21" s="111">
        <f t="shared" si="9"/>
        <v>0</v>
      </c>
      <c r="L21" s="87">
        <f t="shared" si="0"/>
        <v>4</v>
      </c>
      <c r="M21" s="61" t="s">
        <v>45</v>
      </c>
      <c r="N21" s="58" t="s">
        <v>45</v>
      </c>
      <c r="O21" s="76">
        <f t="shared" si="3"/>
        <v>60</v>
      </c>
      <c r="P21" s="89">
        <f t="shared" si="11"/>
        <v>0</v>
      </c>
      <c r="Q21" s="90">
        <f t="shared" si="4"/>
        <v>0</v>
      </c>
      <c r="R21" s="90">
        <f t="shared" si="5"/>
        <v>60</v>
      </c>
      <c r="S21" s="90">
        <f t="shared" si="6"/>
        <v>0</v>
      </c>
      <c r="T21" s="90">
        <f t="shared" si="7"/>
        <v>0</v>
      </c>
      <c r="U21" s="91">
        <f t="shared" si="8"/>
        <v>0</v>
      </c>
      <c r="V21" s="52"/>
      <c r="W21" s="17"/>
      <c r="X21" s="17">
        <v>30</v>
      </c>
      <c r="Y21" s="17"/>
      <c r="Z21" s="54"/>
      <c r="AA21" s="49"/>
      <c r="AB21" s="52"/>
      <c r="AC21" s="17"/>
      <c r="AD21" s="17">
        <v>30</v>
      </c>
      <c r="AE21" s="17"/>
      <c r="AF21" s="54"/>
      <c r="AG21" s="55"/>
      <c r="AH21" s="8" t="s">
        <v>70</v>
      </c>
      <c r="AI21" s="60" t="s">
        <v>144</v>
      </c>
    </row>
    <row r="22" spans="1:35" ht="12.75">
      <c r="A22" s="87">
        <v>15</v>
      </c>
      <c r="B22" s="8" t="s">
        <v>69</v>
      </c>
      <c r="C22" s="17">
        <v>2</v>
      </c>
      <c r="D22" s="54"/>
      <c r="E22" s="55"/>
      <c r="F22" s="52"/>
      <c r="G22" s="54"/>
      <c r="H22" s="55"/>
      <c r="I22" s="88">
        <f t="shared" si="1"/>
        <v>2</v>
      </c>
      <c r="J22" s="92">
        <f t="shared" si="2"/>
        <v>0</v>
      </c>
      <c r="K22" s="111">
        <f t="shared" si="9"/>
        <v>0</v>
      </c>
      <c r="L22" s="87">
        <f t="shared" si="0"/>
        <v>2</v>
      </c>
      <c r="M22" s="61" t="s">
        <v>45</v>
      </c>
      <c r="N22" s="58"/>
      <c r="O22" s="76">
        <f t="shared" si="3"/>
        <v>30</v>
      </c>
      <c r="P22" s="89">
        <f t="shared" si="11"/>
        <v>30</v>
      </c>
      <c r="Q22" s="90">
        <f t="shared" si="4"/>
        <v>0</v>
      </c>
      <c r="R22" s="90">
        <f t="shared" si="5"/>
        <v>0</v>
      </c>
      <c r="S22" s="90">
        <f t="shared" si="6"/>
        <v>0</v>
      </c>
      <c r="T22" s="90">
        <f t="shared" si="7"/>
        <v>0</v>
      </c>
      <c r="U22" s="91">
        <f t="shared" si="8"/>
        <v>0</v>
      </c>
      <c r="V22" s="52">
        <v>30</v>
      </c>
      <c r="W22" s="17"/>
      <c r="X22" s="17"/>
      <c r="Y22" s="17"/>
      <c r="Z22" s="54"/>
      <c r="AA22" s="49"/>
      <c r="AB22" s="52"/>
      <c r="AC22" s="17"/>
      <c r="AD22" s="17"/>
      <c r="AE22" s="17"/>
      <c r="AF22" s="54"/>
      <c r="AG22" s="55"/>
      <c r="AH22" s="8" t="s">
        <v>73</v>
      </c>
      <c r="AI22" s="8" t="s">
        <v>145</v>
      </c>
    </row>
    <row r="23" spans="1:35" ht="24">
      <c r="A23" s="87">
        <v>16</v>
      </c>
      <c r="B23" s="8" t="s">
        <v>71</v>
      </c>
      <c r="C23" s="52">
        <v>3</v>
      </c>
      <c r="D23" s="54"/>
      <c r="E23" s="55"/>
      <c r="F23" s="52"/>
      <c r="G23" s="16"/>
      <c r="H23" s="49"/>
      <c r="I23" s="88">
        <f t="shared" si="1"/>
        <v>3</v>
      </c>
      <c r="J23" s="92">
        <f t="shared" si="2"/>
        <v>0</v>
      </c>
      <c r="K23" s="111">
        <f t="shared" si="9"/>
        <v>0</v>
      </c>
      <c r="L23" s="87">
        <f t="shared" si="0"/>
        <v>3</v>
      </c>
      <c r="M23" s="103" t="s">
        <v>46</v>
      </c>
      <c r="N23" s="53"/>
      <c r="O23" s="76">
        <f t="shared" si="3"/>
        <v>50</v>
      </c>
      <c r="P23" s="89">
        <f t="shared" si="11"/>
        <v>20</v>
      </c>
      <c r="Q23" s="90">
        <f t="shared" si="4"/>
        <v>0</v>
      </c>
      <c r="R23" s="90">
        <f t="shared" si="5"/>
        <v>30</v>
      </c>
      <c r="S23" s="90">
        <f t="shared" si="6"/>
        <v>0</v>
      </c>
      <c r="T23" s="90">
        <f t="shared" si="7"/>
        <v>0</v>
      </c>
      <c r="U23" s="91">
        <f t="shared" si="8"/>
        <v>0</v>
      </c>
      <c r="V23" s="52">
        <v>20</v>
      </c>
      <c r="W23" s="54"/>
      <c r="X23" s="54">
        <v>30</v>
      </c>
      <c r="Y23" s="54"/>
      <c r="Z23" s="54"/>
      <c r="AA23" s="49"/>
      <c r="AB23" s="52"/>
      <c r="AC23" s="17"/>
      <c r="AD23" s="17"/>
      <c r="AE23" s="17"/>
      <c r="AF23" s="54"/>
      <c r="AG23" s="55"/>
      <c r="AH23" s="8" t="s">
        <v>74</v>
      </c>
      <c r="AI23" s="60" t="s">
        <v>146</v>
      </c>
    </row>
    <row r="24" spans="1:35" ht="12.75">
      <c r="A24" s="87">
        <v>17</v>
      </c>
      <c r="B24" s="8" t="s">
        <v>72</v>
      </c>
      <c r="C24" s="17">
        <v>2</v>
      </c>
      <c r="D24" s="54"/>
      <c r="E24" s="55"/>
      <c r="F24" s="52"/>
      <c r="G24" s="55"/>
      <c r="H24" s="49"/>
      <c r="I24" s="88">
        <f t="shared" si="1"/>
        <v>2</v>
      </c>
      <c r="J24" s="92">
        <f t="shared" si="2"/>
        <v>0</v>
      </c>
      <c r="K24" s="111">
        <f t="shared" si="9"/>
        <v>0</v>
      </c>
      <c r="L24" s="87">
        <f t="shared" si="0"/>
        <v>2</v>
      </c>
      <c r="M24" s="61" t="s">
        <v>45</v>
      </c>
      <c r="N24" s="58"/>
      <c r="O24" s="76">
        <f t="shared" si="3"/>
        <v>60</v>
      </c>
      <c r="P24" s="89">
        <f t="shared" si="11"/>
        <v>0</v>
      </c>
      <c r="Q24" s="90">
        <f t="shared" si="4"/>
        <v>0</v>
      </c>
      <c r="R24" s="90">
        <f t="shared" si="5"/>
        <v>60</v>
      </c>
      <c r="S24" s="90">
        <f t="shared" si="6"/>
        <v>0</v>
      </c>
      <c r="T24" s="90">
        <f t="shared" si="7"/>
        <v>0</v>
      </c>
      <c r="U24" s="91">
        <f t="shared" si="8"/>
        <v>0</v>
      </c>
      <c r="V24" s="52"/>
      <c r="W24" s="54"/>
      <c r="X24" s="54">
        <v>60</v>
      </c>
      <c r="Y24" s="54"/>
      <c r="Z24" s="54"/>
      <c r="AA24" s="49"/>
      <c r="AB24" s="52"/>
      <c r="AC24" s="17"/>
      <c r="AD24" s="17"/>
      <c r="AE24" s="17"/>
      <c r="AF24" s="54"/>
      <c r="AG24" s="55"/>
      <c r="AH24" s="62" t="s">
        <v>75</v>
      </c>
      <c r="AI24" s="32" t="s">
        <v>147</v>
      </c>
    </row>
    <row r="25" spans="1:35" ht="12.75">
      <c r="A25" s="87">
        <v>18</v>
      </c>
      <c r="B25" s="8" t="s">
        <v>76</v>
      </c>
      <c r="C25" s="17"/>
      <c r="D25" s="54"/>
      <c r="E25" s="55"/>
      <c r="F25" s="52"/>
      <c r="G25" s="54"/>
      <c r="H25" s="49"/>
      <c r="I25" s="88">
        <f t="shared" si="1"/>
        <v>0</v>
      </c>
      <c r="J25" s="92">
        <f t="shared" si="2"/>
        <v>0</v>
      </c>
      <c r="K25" s="111">
        <f t="shared" si="9"/>
        <v>0</v>
      </c>
      <c r="L25" s="87">
        <f t="shared" si="0"/>
        <v>0</v>
      </c>
      <c r="M25" s="63" t="s">
        <v>45</v>
      </c>
      <c r="N25" s="64"/>
      <c r="O25" s="76">
        <f t="shared" si="3"/>
        <v>4</v>
      </c>
      <c r="P25" s="89">
        <f t="shared" si="11"/>
        <v>4</v>
      </c>
      <c r="Q25" s="90">
        <f t="shared" si="4"/>
        <v>0</v>
      </c>
      <c r="R25" s="90">
        <f t="shared" si="5"/>
        <v>0</v>
      </c>
      <c r="S25" s="90">
        <f t="shared" si="6"/>
        <v>0</v>
      </c>
      <c r="T25" s="90">
        <f t="shared" si="7"/>
        <v>0</v>
      </c>
      <c r="U25" s="91">
        <f t="shared" si="8"/>
        <v>0</v>
      </c>
      <c r="V25" s="52">
        <v>4</v>
      </c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 t="s">
        <v>73</v>
      </c>
      <c r="AI25" s="8" t="s">
        <v>145</v>
      </c>
    </row>
    <row r="26" spans="1:35" ht="24">
      <c r="A26" s="87">
        <v>19</v>
      </c>
      <c r="B26" s="62" t="s">
        <v>77</v>
      </c>
      <c r="C26" s="17"/>
      <c r="D26" s="54"/>
      <c r="E26" s="55"/>
      <c r="F26" s="52"/>
      <c r="G26" s="54"/>
      <c r="H26" s="49"/>
      <c r="I26" s="88">
        <f t="shared" si="1"/>
        <v>0</v>
      </c>
      <c r="J26" s="92">
        <f t="shared" si="2"/>
        <v>0</v>
      </c>
      <c r="K26" s="111">
        <f t="shared" si="9"/>
        <v>0</v>
      </c>
      <c r="L26" s="87">
        <f t="shared" si="0"/>
        <v>0</v>
      </c>
      <c r="M26" s="61" t="s">
        <v>45</v>
      </c>
      <c r="N26" s="58"/>
      <c r="O26" s="76">
        <f t="shared" si="3"/>
        <v>2</v>
      </c>
      <c r="P26" s="89">
        <f t="shared" si="11"/>
        <v>2</v>
      </c>
      <c r="Q26" s="90">
        <f t="shared" si="4"/>
        <v>0</v>
      </c>
      <c r="R26" s="90">
        <f t="shared" si="5"/>
        <v>0</v>
      </c>
      <c r="S26" s="90">
        <f t="shared" si="6"/>
        <v>0</v>
      </c>
      <c r="T26" s="90">
        <f t="shared" si="7"/>
        <v>0</v>
      </c>
      <c r="U26" s="91">
        <f t="shared" si="8"/>
        <v>0</v>
      </c>
      <c r="V26" s="52">
        <v>2</v>
      </c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 t="s">
        <v>78</v>
      </c>
      <c r="AI26" s="60" t="s">
        <v>148</v>
      </c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1"/>
        <v>0</v>
      </c>
      <c r="J27" s="92">
        <f t="shared" si="2"/>
        <v>0</v>
      </c>
      <c r="K27" s="111">
        <f t="shared" si="9"/>
        <v>0</v>
      </c>
      <c r="L27" s="87">
        <f t="shared" si="0"/>
        <v>0</v>
      </c>
      <c r="M27" s="61"/>
      <c r="N27" s="66"/>
      <c r="O27" s="76">
        <f t="shared" si="3"/>
        <v>0</v>
      </c>
      <c r="P27" s="89">
        <f t="shared" si="11"/>
        <v>0</v>
      </c>
      <c r="Q27" s="90">
        <f t="shared" si="4"/>
        <v>0</v>
      </c>
      <c r="R27" s="90">
        <f t="shared" si="5"/>
        <v>0</v>
      </c>
      <c r="S27" s="90">
        <f t="shared" si="6"/>
        <v>0</v>
      </c>
      <c r="T27" s="90">
        <f t="shared" si="7"/>
        <v>0</v>
      </c>
      <c r="U27" s="91">
        <f t="shared" si="8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1"/>
        <v>0</v>
      </c>
      <c r="J28" s="92">
        <f t="shared" si="2"/>
        <v>0</v>
      </c>
      <c r="K28" s="111">
        <f t="shared" si="9"/>
        <v>0</v>
      </c>
      <c r="L28" s="87">
        <f t="shared" si="0"/>
        <v>0</v>
      </c>
      <c r="M28" s="61"/>
      <c r="N28" s="66"/>
      <c r="O28" s="76">
        <f t="shared" si="3"/>
        <v>0</v>
      </c>
      <c r="P28" s="89">
        <f t="shared" si="11"/>
        <v>0</v>
      </c>
      <c r="Q28" s="90">
        <f t="shared" si="4"/>
        <v>0</v>
      </c>
      <c r="R28" s="90">
        <f t="shared" si="5"/>
        <v>0</v>
      </c>
      <c r="S28" s="90">
        <f t="shared" si="6"/>
        <v>0</v>
      </c>
      <c r="T28" s="90">
        <f t="shared" si="7"/>
        <v>0</v>
      </c>
      <c r="U28" s="91">
        <f t="shared" si="8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1"/>
        <v>0</v>
      </c>
      <c r="J29" s="92">
        <f t="shared" si="2"/>
        <v>0</v>
      </c>
      <c r="K29" s="111">
        <f t="shared" si="9"/>
        <v>0</v>
      </c>
      <c r="L29" s="87">
        <f t="shared" si="0"/>
        <v>0</v>
      </c>
      <c r="M29" s="61"/>
      <c r="N29" s="53"/>
      <c r="O29" s="76">
        <f t="shared" si="3"/>
        <v>0</v>
      </c>
      <c r="P29" s="89">
        <f t="shared" si="11"/>
        <v>0</v>
      </c>
      <c r="Q29" s="90">
        <f t="shared" si="4"/>
        <v>0</v>
      </c>
      <c r="R29" s="90">
        <f t="shared" si="5"/>
        <v>0</v>
      </c>
      <c r="S29" s="90">
        <f t="shared" si="6"/>
        <v>0</v>
      </c>
      <c r="T29" s="90">
        <f t="shared" si="7"/>
        <v>0</v>
      </c>
      <c r="U29" s="91">
        <f t="shared" si="8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1"/>
        <v>0</v>
      </c>
      <c r="J30" s="92">
        <f t="shared" si="2"/>
        <v>0</v>
      </c>
      <c r="K30" s="111">
        <f t="shared" si="9"/>
        <v>0</v>
      </c>
      <c r="L30" s="87">
        <f t="shared" si="0"/>
        <v>0</v>
      </c>
      <c r="M30" s="61"/>
      <c r="N30" s="53"/>
      <c r="O30" s="76">
        <f t="shared" si="3"/>
        <v>0</v>
      </c>
      <c r="P30" s="89">
        <f t="shared" si="11"/>
        <v>0</v>
      </c>
      <c r="Q30" s="90">
        <f t="shared" si="4"/>
        <v>0</v>
      </c>
      <c r="R30" s="90">
        <f t="shared" si="5"/>
        <v>0</v>
      </c>
      <c r="S30" s="90">
        <f t="shared" si="6"/>
        <v>0</v>
      </c>
      <c r="T30" s="90">
        <f t="shared" si="7"/>
        <v>0</v>
      </c>
      <c r="U30" s="91">
        <f t="shared" si="8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1"/>
        <v>0</v>
      </c>
      <c r="J31" s="92">
        <f t="shared" si="2"/>
        <v>0</v>
      </c>
      <c r="K31" s="111">
        <f t="shared" si="9"/>
        <v>0</v>
      </c>
      <c r="L31" s="87">
        <f t="shared" si="0"/>
        <v>0</v>
      </c>
      <c r="M31" s="61"/>
      <c r="N31" s="58"/>
      <c r="O31" s="76">
        <f t="shared" si="3"/>
        <v>0</v>
      </c>
      <c r="P31" s="89">
        <f t="shared" si="11"/>
        <v>0</v>
      </c>
      <c r="Q31" s="90">
        <f t="shared" si="4"/>
        <v>0</v>
      </c>
      <c r="R31" s="90">
        <f t="shared" si="5"/>
        <v>0</v>
      </c>
      <c r="S31" s="90">
        <f t="shared" si="6"/>
        <v>0</v>
      </c>
      <c r="T31" s="90">
        <f t="shared" si="7"/>
        <v>0</v>
      </c>
      <c r="U31" s="91">
        <f t="shared" si="8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1"/>
        <v>0</v>
      </c>
      <c r="J32" s="92">
        <f t="shared" si="2"/>
        <v>0</v>
      </c>
      <c r="K32" s="111">
        <f t="shared" si="9"/>
        <v>0</v>
      </c>
      <c r="L32" s="87">
        <f t="shared" si="0"/>
        <v>0</v>
      </c>
      <c r="M32" s="61"/>
      <c r="N32" s="58"/>
      <c r="O32" s="76">
        <f t="shared" si="3"/>
        <v>0</v>
      </c>
      <c r="P32" s="89">
        <f t="shared" si="11"/>
        <v>0</v>
      </c>
      <c r="Q32" s="90">
        <f t="shared" si="4"/>
        <v>0</v>
      </c>
      <c r="R32" s="90">
        <f t="shared" si="5"/>
        <v>0</v>
      </c>
      <c r="S32" s="90">
        <f t="shared" si="6"/>
        <v>0</v>
      </c>
      <c r="T32" s="90">
        <f t="shared" si="7"/>
        <v>0</v>
      </c>
      <c r="U32" s="91">
        <f t="shared" si="8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1"/>
        <v>0</v>
      </c>
      <c r="J33" s="92">
        <f t="shared" si="2"/>
        <v>0</v>
      </c>
      <c r="K33" s="111">
        <f t="shared" si="9"/>
        <v>0</v>
      </c>
      <c r="L33" s="87">
        <f t="shared" si="0"/>
        <v>0</v>
      </c>
      <c r="M33" s="61"/>
      <c r="N33" s="53"/>
      <c r="O33" s="76">
        <f t="shared" si="3"/>
        <v>0</v>
      </c>
      <c r="P33" s="89">
        <f t="shared" si="11"/>
        <v>0</v>
      </c>
      <c r="Q33" s="90">
        <f t="shared" si="4"/>
        <v>0</v>
      </c>
      <c r="R33" s="90">
        <f t="shared" si="5"/>
        <v>0</v>
      </c>
      <c r="S33" s="90">
        <f t="shared" si="6"/>
        <v>0</v>
      </c>
      <c r="T33" s="90">
        <f t="shared" si="7"/>
        <v>0</v>
      </c>
      <c r="U33" s="91">
        <f t="shared" si="8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1"/>
        <v>0</v>
      </c>
      <c r="J34" s="92">
        <f t="shared" si="2"/>
        <v>0</v>
      </c>
      <c r="K34" s="111">
        <f t="shared" si="9"/>
        <v>0</v>
      </c>
      <c r="L34" s="87">
        <f t="shared" si="0"/>
        <v>0</v>
      </c>
      <c r="M34" s="61"/>
      <c r="N34" s="53"/>
      <c r="O34" s="76">
        <f t="shared" si="3"/>
        <v>0</v>
      </c>
      <c r="P34" s="89">
        <f t="shared" si="11"/>
        <v>0</v>
      </c>
      <c r="Q34" s="90">
        <f t="shared" si="4"/>
        <v>0</v>
      </c>
      <c r="R34" s="90">
        <f t="shared" si="5"/>
        <v>0</v>
      </c>
      <c r="S34" s="90">
        <f t="shared" si="6"/>
        <v>0</v>
      </c>
      <c r="T34" s="90">
        <f t="shared" si="7"/>
        <v>0</v>
      </c>
      <c r="U34" s="91">
        <f t="shared" si="8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1"/>
        <v>0</v>
      </c>
      <c r="J35" s="92">
        <f t="shared" si="2"/>
        <v>0</v>
      </c>
      <c r="K35" s="111">
        <f t="shared" si="9"/>
        <v>0</v>
      </c>
      <c r="L35" s="87">
        <f t="shared" si="0"/>
        <v>0</v>
      </c>
      <c r="M35" s="61"/>
      <c r="N35" s="53"/>
      <c r="O35" s="76">
        <f t="shared" si="3"/>
        <v>0</v>
      </c>
      <c r="P35" s="89">
        <f t="shared" si="11"/>
        <v>0</v>
      </c>
      <c r="Q35" s="90">
        <f t="shared" si="4"/>
        <v>0</v>
      </c>
      <c r="R35" s="90">
        <f t="shared" si="5"/>
        <v>0</v>
      </c>
      <c r="S35" s="90">
        <f t="shared" si="6"/>
        <v>0</v>
      </c>
      <c r="T35" s="90">
        <f t="shared" si="7"/>
        <v>0</v>
      </c>
      <c r="U35" s="91">
        <f t="shared" si="8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1"/>
        <v>0</v>
      </c>
      <c r="J36" s="92">
        <f t="shared" si="2"/>
        <v>0</v>
      </c>
      <c r="K36" s="111">
        <f t="shared" si="9"/>
        <v>0</v>
      </c>
      <c r="L36" s="87">
        <f t="shared" si="0"/>
        <v>0</v>
      </c>
      <c r="M36" s="61"/>
      <c r="N36" s="53"/>
      <c r="O36" s="76">
        <f t="shared" si="3"/>
        <v>0</v>
      </c>
      <c r="P36" s="116">
        <f t="shared" si="11"/>
        <v>0</v>
      </c>
      <c r="Q36" s="117">
        <f t="shared" si="4"/>
        <v>0</v>
      </c>
      <c r="R36" s="117">
        <f t="shared" si="5"/>
        <v>0</v>
      </c>
      <c r="S36" s="117">
        <f t="shared" si="6"/>
        <v>0</v>
      </c>
      <c r="T36" s="117">
        <f t="shared" si="7"/>
        <v>0</v>
      </c>
      <c r="U36" s="118">
        <f t="shared" si="8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1"/>
        <v>0</v>
      </c>
      <c r="J37" s="97">
        <f t="shared" si="2"/>
        <v>0</v>
      </c>
      <c r="K37" s="111">
        <f t="shared" si="9"/>
        <v>0</v>
      </c>
      <c r="L37" s="87">
        <f t="shared" si="0"/>
        <v>0</v>
      </c>
      <c r="M37" s="110"/>
      <c r="N37" s="26"/>
      <c r="O37" s="27">
        <f t="shared" si="3"/>
        <v>0</v>
      </c>
      <c r="P37" s="93">
        <f t="shared" si="11"/>
        <v>0</v>
      </c>
      <c r="Q37" s="94">
        <f t="shared" si="4"/>
        <v>0</v>
      </c>
      <c r="R37" s="94">
        <f t="shared" si="5"/>
        <v>0</v>
      </c>
      <c r="S37" s="94">
        <f t="shared" si="6"/>
        <v>0</v>
      </c>
      <c r="T37" s="94">
        <f t="shared" si="7"/>
        <v>0</v>
      </c>
      <c r="U37" s="95">
        <f t="shared" si="8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64" t="s">
        <v>6</v>
      </c>
      <c r="B38" s="165"/>
      <c r="C38" s="36">
        <f aca="true" t="shared" si="12" ref="C38:L38">SUM(C8:C37)</f>
        <v>30</v>
      </c>
      <c r="D38" s="37">
        <f t="shared" si="12"/>
        <v>0</v>
      </c>
      <c r="E38" s="35">
        <f t="shared" si="12"/>
        <v>0</v>
      </c>
      <c r="F38" s="36">
        <f t="shared" si="12"/>
        <v>23</v>
      </c>
      <c r="G38" s="37">
        <f t="shared" si="12"/>
        <v>4</v>
      </c>
      <c r="H38" s="35">
        <f t="shared" si="12"/>
        <v>3</v>
      </c>
      <c r="I38" s="112">
        <f t="shared" si="12"/>
        <v>53</v>
      </c>
      <c r="J38" s="113">
        <f t="shared" si="12"/>
        <v>4</v>
      </c>
      <c r="K38" s="114">
        <f t="shared" si="12"/>
        <v>3</v>
      </c>
      <c r="L38" s="9">
        <f t="shared" si="12"/>
        <v>60</v>
      </c>
      <c r="M38" s="99">
        <f>COUNTIF(M8:M37,"EGZ")</f>
        <v>4</v>
      </c>
      <c r="N38" s="98">
        <f>COUNTIF(N8:N37,"EGZ")</f>
        <v>4</v>
      </c>
      <c r="O38" s="9">
        <f aca="true" t="shared" si="13" ref="O38:AG38">SUM(O8:O37)</f>
        <v>1161</v>
      </c>
      <c r="P38" s="98">
        <f t="shared" si="13"/>
        <v>551</v>
      </c>
      <c r="Q38" s="99">
        <f t="shared" si="13"/>
        <v>0</v>
      </c>
      <c r="R38" s="99">
        <f t="shared" si="13"/>
        <v>420</v>
      </c>
      <c r="S38" s="99">
        <f t="shared" si="13"/>
        <v>0</v>
      </c>
      <c r="T38" s="99">
        <f t="shared" si="13"/>
        <v>90</v>
      </c>
      <c r="U38" s="100">
        <f t="shared" si="13"/>
        <v>100</v>
      </c>
      <c r="V38" s="100">
        <f t="shared" si="13"/>
        <v>341</v>
      </c>
      <c r="W38" s="100">
        <f t="shared" si="13"/>
        <v>0</v>
      </c>
      <c r="X38" s="100">
        <f t="shared" si="13"/>
        <v>210</v>
      </c>
      <c r="Y38" s="100">
        <f t="shared" si="13"/>
        <v>0</v>
      </c>
      <c r="Z38" s="100">
        <f t="shared" si="13"/>
        <v>0</v>
      </c>
      <c r="AA38" s="100">
        <f t="shared" si="13"/>
        <v>0</v>
      </c>
      <c r="AB38" s="100">
        <f t="shared" si="13"/>
        <v>210</v>
      </c>
      <c r="AC38" s="100">
        <f t="shared" si="13"/>
        <v>0</v>
      </c>
      <c r="AD38" s="100">
        <f t="shared" si="13"/>
        <v>210</v>
      </c>
      <c r="AE38" s="100">
        <f t="shared" si="13"/>
        <v>0</v>
      </c>
      <c r="AF38" s="100">
        <f t="shared" si="13"/>
        <v>90</v>
      </c>
      <c r="AG38" s="100">
        <f t="shared" si="13"/>
        <v>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56">
        <f>SUM(C38:E38)</f>
        <v>30</v>
      </c>
      <c r="D39" s="157"/>
      <c r="E39" s="197"/>
      <c r="F39" s="156">
        <f>SUM(F38:H38)</f>
        <v>30</v>
      </c>
      <c r="G39" s="157"/>
      <c r="H39" s="157"/>
      <c r="I39" s="115"/>
      <c r="J39" s="109"/>
      <c r="K39" s="109"/>
      <c r="L39" s="109"/>
      <c r="M39" s="28"/>
      <c r="N39" s="28"/>
      <c r="O39" s="28"/>
      <c r="P39" s="190">
        <f>SUM(V39:AG39)</f>
        <v>1061</v>
      </c>
      <c r="Q39" s="190"/>
      <c r="R39" s="190"/>
      <c r="S39" s="190"/>
      <c r="T39" s="190"/>
      <c r="U39" s="190"/>
      <c r="V39" s="189">
        <f>SUM(V38:AA38)</f>
        <v>551</v>
      </c>
      <c r="W39" s="189"/>
      <c r="X39" s="189"/>
      <c r="Y39" s="189"/>
      <c r="Z39" s="189"/>
      <c r="AA39" s="189"/>
      <c r="AB39" s="189">
        <f>SUM(AB38:AG38)</f>
        <v>510</v>
      </c>
      <c r="AC39" s="189"/>
      <c r="AD39" s="189"/>
      <c r="AE39" s="189"/>
      <c r="AF39" s="189"/>
      <c r="AG39" s="189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84" t="s">
        <v>28</v>
      </c>
      <c r="B41" s="185"/>
      <c r="C41" s="186" t="s">
        <v>29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54" t="s">
        <v>8</v>
      </c>
      <c r="B42" s="155"/>
      <c r="C42" s="155" t="s">
        <v>9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8"/>
      <c r="B43" s="199"/>
      <c r="C43" s="155" t="s">
        <v>10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74" t="s">
        <v>41</v>
      </c>
      <c r="B44" s="173"/>
      <c r="C44" s="173" t="s">
        <v>13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71" t="s">
        <v>24</v>
      </c>
      <c r="B45" s="172"/>
      <c r="C45" s="179" t="s">
        <v>22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1"/>
      <c r="N45" s="179" t="s">
        <v>23</v>
      </c>
      <c r="O45" s="182"/>
      <c r="P45" s="183"/>
      <c r="Q45" s="106"/>
      <c r="U45" s="3"/>
    </row>
    <row r="46" spans="1:21" ht="12.75">
      <c r="A46" s="177" t="s">
        <v>19</v>
      </c>
      <c r="B46" s="178"/>
      <c r="C46" s="143">
        <v>15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53"/>
      <c r="N46" s="143">
        <v>15</v>
      </c>
      <c r="O46" s="144"/>
      <c r="P46" s="145"/>
      <c r="Q46" s="4"/>
      <c r="U46" s="5"/>
    </row>
    <row r="47" spans="1:21" ht="12.75">
      <c r="A47" s="177" t="s">
        <v>20</v>
      </c>
      <c r="B47" s="178"/>
      <c r="C47" s="143">
        <v>15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53"/>
      <c r="N47" s="143">
        <v>15</v>
      </c>
      <c r="O47" s="144"/>
      <c r="P47" s="145"/>
      <c r="Q47" s="4"/>
      <c r="U47" s="5"/>
    </row>
    <row r="48" spans="1:21" ht="13.5" thickBot="1">
      <c r="A48" s="175" t="s">
        <v>21</v>
      </c>
      <c r="B48" s="176"/>
      <c r="C48" s="124">
        <v>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70"/>
      <c r="N48" s="124">
        <v>0</v>
      </c>
      <c r="O48" s="125"/>
      <c r="P48" s="126"/>
      <c r="Q48" s="4"/>
      <c r="U48" s="5"/>
    </row>
    <row r="49" ht="12.75">
      <c r="U49" s="6"/>
    </row>
  </sheetData>
  <sheetProtection/>
  <mergeCells count="50">
    <mergeCell ref="A2:AG2"/>
    <mergeCell ref="A3:AG3"/>
    <mergeCell ref="P4:U6"/>
    <mergeCell ref="C39:E39"/>
    <mergeCell ref="C6:E6"/>
    <mergeCell ref="A43:B43"/>
    <mergeCell ref="C43:P43"/>
    <mergeCell ref="J6:J7"/>
    <mergeCell ref="C4:L4"/>
    <mergeCell ref="I5:L5"/>
    <mergeCell ref="C45:M45"/>
    <mergeCell ref="N45:P45"/>
    <mergeCell ref="A41:B41"/>
    <mergeCell ref="C41:U41"/>
    <mergeCell ref="A1:B1"/>
    <mergeCell ref="AB39:AG39"/>
    <mergeCell ref="V39:AA39"/>
    <mergeCell ref="V6:AA6"/>
    <mergeCell ref="P39:U39"/>
    <mergeCell ref="F39:H39"/>
    <mergeCell ref="L6:L7"/>
    <mergeCell ref="C47:M47"/>
    <mergeCell ref="N46:P46"/>
    <mergeCell ref="C48:M48"/>
    <mergeCell ref="A45:B45"/>
    <mergeCell ref="C44:P44"/>
    <mergeCell ref="A44:B44"/>
    <mergeCell ref="A48:B48"/>
    <mergeCell ref="A47:B47"/>
    <mergeCell ref="A46:B46"/>
    <mergeCell ref="C46:M46"/>
    <mergeCell ref="A42:B42"/>
    <mergeCell ref="F6:H6"/>
    <mergeCell ref="B4:B7"/>
    <mergeCell ref="K6:K7"/>
    <mergeCell ref="C42:P42"/>
    <mergeCell ref="A38:B38"/>
    <mergeCell ref="A4:A7"/>
    <mergeCell ref="C5:H5"/>
    <mergeCell ref="I6:I7"/>
    <mergeCell ref="N48:P48"/>
    <mergeCell ref="AI4:AI7"/>
    <mergeCell ref="AH4:AH7"/>
    <mergeCell ref="AB6:AG6"/>
    <mergeCell ref="V4:AA5"/>
    <mergeCell ref="AB4:AG5"/>
    <mergeCell ref="N47:P47"/>
    <mergeCell ref="M4:N5"/>
    <mergeCell ref="O4:O7"/>
    <mergeCell ref="M6:N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">
      <selection activeCell="AI19" sqref="AI19:AI2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6" width="4.625" style="1" customWidth="1"/>
    <col min="27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88" t="s">
        <v>42</v>
      </c>
      <c r="B1" s="188"/>
    </row>
    <row r="2" spans="1:35" ht="36.75" customHeight="1" thickBot="1">
      <c r="A2" s="191" t="s">
        <v>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72"/>
      <c r="AI2" s="72"/>
    </row>
    <row r="3" spans="1:35" ht="43.5" customHeight="1" thickBot="1">
      <c r="A3" s="192" t="s">
        <v>135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73"/>
      <c r="AI3" s="74"/>
    </row>
    <row r="4" spans="1:35" ht="14.25" customHeight="1" thickBot="1">
      <c r="A4" s="166" t="s">
        <v>25</v>
      </c>
      <c r="B4" s="159" t="s">
        <v>26</v>
      </c>
      <c r="C4" s="137" t="s">
        <v>7</v>
      </c>
      <c r="D4" s="138"/>
      <c r="E4" s="138"/>
      <c r="F4" s="138"/>
      <c r="G4" s="138"/>
      <c r="H4" s="138"/>
      <c r="I4" s="138"/>
      <c r="J4" s="138"/>
      <c r="K4" s="138"/>
      <c r="L4" s="200"/>
      <c r="M4" s="146" t="s">
        <v>11</v>
      </c>
      <c r="N4" s="147"/>
      <c r="O4" s="150" t="s">
        <v>33</v>
      </c>
      <c r="P4" s="137" t="s">
        <v>1</v>
      </c>
      <c r="Q4" s="138"/>
      <c r="R4" s="138"/>
      <c r="S4" s="138"/>
      <c r="T4" s="138"/>
      <c r="U4" s="139"/>
      <c r="V4" s="137" t="s">
        <v>0</v>
      </c>
      <c r="W4" s="138"/>
      <c r="X4" s="138"/>
      <c r="Y4" s="138"/>
      <c r="Z4" s="138"/>
      <c r="AA4" s="139"/>
      <c r="AB4" s="137" t="s">
        <v>35</v>
      </c>
      <c r="AC4" s="138"/>
      <c r="AD4" s="138"/>
      <c r="AE4" s="138"/>
      <c r="AF4" s="138"/>
      <c r="AG4" s="139"/>
      <c r="AH4" s="131" t="s">
        <v>34</v>
      </c>
      <c r="AI4" s="127" t="s">
        <v>27</v>
      </c>
    </row>
    <row r="5" spans="1:35" ht="12.75" customHeight="1" thickBot="1">
      <c r="A5" s="167"/>
      <c r="B5" s="160"/>
      <c r="C5" s="156" t="s">
        <v>39</v>
      </c>
      <c r="D5" s="157"/>
      <c r="E5" s="157"/>
      <c r="F5" s="157"/>
      <c r="G5" s="157"/>
      <c r="H5" s="158"/>
      <c r="I5" s="156" t="s">
        <v>38</v>
      </c>
      <c r="J5" s="157"/>
      <c r="K5" s="157"/>
      <c r="L5" s="197"/>
      <c r="M5" s="148"/>
      <c r="N5" s="149"/>
      <c r="O5" s="151"/>
      <c r="P5" s="194"/>
      <c r="Q5" s="195"/>
      <c r="R5" s="195"/>
      <c r="S5" s="195"/>
      <c r="T5" s="195"/>
      <c r="U5" s="196"/>
      <c r="V5" s="140"/>
      <c r="W5" s="141"/>
      <c r="X5" s="141"/>
      <c r="Y5" s="141"/>
      <c r="Z5" s="141"/>
      <c r="AA5" s="142"/>
      <c r="AB5" s="140"/>
      <c r="AC5" s="141"/>
      <c r="AD5" s="141"/>
      <c r="AE5" s="141"/>
      <c r="AF5" s="141"/>
      <c r="AG5" s="142"/>
      <c r="AH5" s="132"/>
      <c r="AI5" s="128"/>
    </row>
    <row r="6" spans="1:35" ht="12.75" customHeight="1" thickBot="1">
      <c r="A6" s="167"/>
      <c r="B6" s="160"/>
      <c r="C6" s="156" t="s">
        <v>4</v>
      </c>
      <c r="D6" s="157"/>
      <c r="E6" s="197"/>
      <c r="F6" s="156" t="s">
        <v>5</v>
      </c>
      <c r="G6" s="157"/>
      <c r="H6" s="158"/>
      <c r="I6" s="162" t="s">
        <v>40</v>
      </c>
      <c r="J6" s="162" t="s">
        <v>15</v>
      </c>
      <c r="K6" s="162" t="s">
        <v>16</v>
      </c>
      <c r="L6" s="162" t="s">
        <v>43</v>
      </c>
      <c r="M6" s="135" t="s">
        <v>14</v>
      </c>
      <c r="N6" s="133"/>
      <c r="O6" s="151"/>
      <c r="P6" s="140"/>
      <c r="Q6" s="141"/>
      <c r="R6" s="141"/>
      <c r="S6" s="141"/>
      <c r="T6" s="141"/>
      <c r="U6" s="142"/>
      <c r="V6" s="135" t="s">
        <v>32</v>
      </c>
      <c r="W6" s="133"/>
      <c r="X6" s="133"/>
      <c r="Y6" s="133"/>
      <c r="Z6" s="133"/>
      <c r="AA6" s="136"/>
      <c r="AB6" s="135" t="s">
        <v>32</v>
      </c>
      <c r="AC6" s="133"/>
      <c r="AD6" s="133"/>
      <c r="AE6" s="133"/>
      <c r="AF6" s="133"/>
      <c r="AG6" s="136"/>
      <c r="AH6" s="133"/>
      <c r="AI6" s="129"/>
    </row>
    <row r="7" spans="1:35" ht="13.5" thickBot="1">
      <c r="A7" s="168"/>
      <c r="B7" s="161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63"/>
      <c r="J7" s="163"/>
      <c r="K7" s="163"/>
      <c r="L7" s="169"/>
      <c r="M7" s="36" t="s">
        <v>4</v>
      </c>
      <c r="N7" s="78" t="s">
        <v>5</v>
      </c>
      <c r="O7" s="152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34"/>
      <c r="AI7" s="130"/>
    </row>
    <row r="8" spans="1:35" ht="36.75" thickBot="1">
      <c r="A8" s="11">
        <v>1</v>
      </c>
      <c r="B8" s="10" t="s">
        <v>79</v>
      </c>
      <c r="C8" s="12">
        <v>3</v>
      </c>
      <c r="D8" s="13">
        <v>6</v>
      </c>
      <c r="E8" s="15"/>
      <c r="F8" s="12"/>
      <c r="G8" s="23"/>
      <c r="H8" s="14">
        <v>3</v>
      </c>
      <c r="I8" s="81">
        <f aca="true" t="shared" si="0" ref="I8:I37">C8+F8</f>
        <v>3</v>
      </c>
      <c r="J8" s="86">
        <f aca="true" t="shared" si="1" ref="J8:K12">D8+G8</f>
        <v>6</v>
      </c>
      <c r="K8" s="82">
        <f t="shared" si="1"/>
        <v>3</v>
      </c>
      <c r="L8" s="11">
        <f>SUM(I8:K8)</f>
        <v>12</v>
      </c>
      <c r="M8" s="47" t="s">
        <v>45</v>
      </c>
      <c r="N8" s="44" t="s">
        <v>46</v>
      </c>
      <c r="O8" s="75">
        <f>SUM(P8:U8)</f>
        <v>230</v>
      </c>
      <c r="P8" s="83">
        <f aca="true" t="shared" si="2" ref="P8:P37">V8+AB8</f>
        <v>50</v>
      </c>
      <c r="Q8" s="84">
        <f aca="true" t="shared" si="3" ref="Q8:U12">W8+AC8</f>
        <v>0</v>
      </c>
      <c r="R8" s="84">
        <f t="shared" si="3"/>
        <v>0</v>
      </c>
      <c r="S8" s="84">
        <f t="shared" si="3"/>
        <v>0</v>
      </c>
      <c r="T8" s="84">
        <f t="shared" si="3"/>
        <v>90</v>
      </c>
      <c r="U8" s="85">
        <f t="shared" si="3"/>
        <v>90</v>
      </c>
      <c r="V8" s="12">
        <v>50</v>
      </c>
      <c r="W8" s="13"/>
      <c r="X8" s="13"/>
      <c r="Y8" s="13"/>
      <c r="Z8" s="13">
        <v>90</v>
      </c>
      <c r="AA8" s="14"/>
      <c r="AB8" s="12"/>
      <c r="AC8" s="15"/>
      <c r="AD8" s="15"/>
      <c r="AE8" s="15"/>
      <c r="AF8" s="13"/>
      <c r="AG8" s="14">
        <v>90</v>
      </c>
      <c r="AH8" s="51" t="s">
        <v>130</v>
      </c>
      <c r="AI8" s="8" t="s">
        <v>138</v>
      </c>
    </row>
    <row r="9" spans="1:35" ht="24.75" thickBot="1">
      <c r="A9" s="87">
        <v>2</v>
      </c>
      <c r="B9" s="8" t="s">
        <v>80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1"/>
        <v>0</v>
      </c>
      <c r="K9" s="111">
        <f t="shared" si="1"/>
        <v>0</v>
      </c>
      <c r="L9" s="87">
        <f>SUM(I9:K9)</f>
        <v>3</v>
      </c>
      <c r="M9" s="61" t="s">
        <v>46</v>
      </c>
      <c r="N9" s="53"/>
      <c r="O9" s="76">
        <f>SUM(P9:U9)</f>
        <v>50</v>
      </c>
      <c r="P9" s="89">
        <f t="shared" si="2"/>
        <v>50</v>
      </c>
      <c r="Q9" s="90">
        <f t="shared" si="3"/>
        <v>0</v>
      </c>
      <c r="R9" s="90">
        <f t="shared" si="3"/>
        <v>0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50</v>
      </c>
      <c r="W9" s="54"/>
      <c r="X9" s="54"/>
      <c r="Y9" s="54"/>
      <c r="Z9" s="54"/>
      <c r="AA9" s="49"/>
      <c r="AB9" s="52"/>
      <c r="AC9" s="54"/>
      <c r="AD9" s="55"/>
      <c r="AE9" s="55"/>
      <c r="AF9" s="54"/>
      <c r="AG9" s="49"/>
      <c r="AH9" s="51" t="s">
        <v>103</v>
      </c>
      <c r="AI9" s="8" t="s">
        <v>138</v>
      </c>
    </row>
    <row r="10" spans="1:35" ht="36.75" thickBot="1">
      <c r="A10" s="87">
        <v>3</v>
      </c>
      <c r="B10" s="8" t="s">
        <v>81</v>
      </c>
      <c r="C10" s="52"/>
      <c r="D10" s="54"/>
      <c r="E10" s="55"/>
      <c r="F10" s="52">
        <v>3</v>
      </c>
      <c r="G10" s="16">
        <v>3</v>
      </c>
      <c r="H10" s="49">
        <v>2</v>
      </c>
      <c r="I10" s="88">
        <f t="shared" si="0"/>
        <v>3</v>
      </c>
      <c r="J10" s="92">
        <f t="shared" si="1"/>
        <v>3</v>
      </c>
      <c r="K10" s="111">
        <f t="shared" si="1"/>
        <v>2</v>
      </c>
      <c r="L10" s="87">
        <f>SUM(I10:K10)</f>
        <v>8</v>
      </c>
      <c r="M10" s="63"/>
      <c r="N10" s="57" t="s">
        <v>46</v>
      </c>
      <c r="O10" s="76">
        <f>SUM(P10:U10)</f>
        <v>130</v>
      </c>
      <c r="P10" s="89">
        <f t="shared" si="2"/>
        <v>30</v>
      </c>
      <c r="Q10" s="90">
        <f t="shared" si="3"/>
        <v>0</v>
      </c>
      <c r="R10" s="90">
        <f t="shared" si="3"/>
        <v>0</v>
      </c>
      <c r="S10" s="90">
        <f t="shared" si="3"/>
        <v>0</v>
      </c>
      <c r="T10" s="90">
        <f t="shared" si="3"/>
        <v>60</v>
      </c>
      <c r="U10" s="91">
        <f t="shared" si="3"/>
        <v>40</v>
      </c>
      <c r="V10" s="52"/>
      <c r="W10" s="54"/>
      <c r="X10" s="54"/>
      <c r="Y10" s="54"/>
      <c r="Z10" s="54"/>
      <c r="AA10" s="49"/>
      <c r="AB10" s="52">
        <v>30</v>
      </c>
      <c r="AC10" s="55"/>
      <c r="AD10" s="55"/>
      <c r="AE10" s="55"/>
      <c r="AF10" s="54">
        <v>60</v>
      </c>
      <c r="AG10" s="55">
        <v>40</v>
      </c>
      <c r="AH10" s="51" t="s">
        <v>132</v>
      </c>
      <c r="AI10" s="8" t="s">
        <v>138</v>
      </c>
    </row>
    <row r="11" spans="1:35" ht="36">
      <c r="A11" s="87">
        <v>4</v>
      </c>
      <c r="B11" s="8" t="s">
        <v>82</v>
      </c>
      <c r="C11" s="52"/>
      <c r="D11" s="54"/>
      <c r="E11" s="55"/>
      <c r="F11" s="52">
        <v>3</v>
      </c>
      <c r="G11" s="16">
        <v>3</v>
      </c>
      <c r="H11" s="49">
        <v>2</v>
      </c>
      <c r="I11" s="88">
        <f t="shared" si="0"/>
        <v>3</v>
      </c>
      <c r="J11" s="92">
        <f t="shared" si="1"/>
        <v>3</v>
      </c>
      <c r="K11" s="111">
        <f t="shared" si="1"/>
        <v>2</v>
      </c>
      <c r="L11" s="87">
        <f>SUM(I11:K11)</f>
        <v>8</v>
      </c>
      <c r="M11" s="63"/>
      <c r="N11" s="53" t="s">
        <v>46</v>
      </c>
      <c r="O11" s="76">
        <f>SUM(P11:U11)</f>
        <v>130</v>
      </c>
      <c r="P11" s="89">
        <f t="shared" si="2"/>
        <v>30</v>
      </c>
      <c r="Q11" s="90">
        <f t="shared" si="3"/>
        <v>0</v>
      </c>
      <c r="R11" s="90">
        <f t="shared" si="3"/>
        <v>0</v>
      </c>
      <c r="S11" s="90">
        <f t="shared" si="3"/>
        <v>0</v>
      </c>
      <c r="T11" s="90">
        <f t="shared" si="3"/>
        <v>60</v>
      </c>
      <c r="U11" s="91">
        <f t="shared" si="3"/>
        <v>40</v>
      </c>
      <c r="V11" s="52"/>
      <c r="W11" s="54"/>
      <c r="X11" s="54"/>
      <c r="Y11" s="54"/>
      <c r="Z11" s="54"/>
      <c r="AA11" s="49"/>
      <c r="AB11" s="52">
        <v>30</v>
      </c>
      <c r="AC11" s="54"/>
      <c r="AD11" s="55"/>
      <c r="AE11" s="55"/>
      <c r="AF11" s="54">
        <v>60</v>
      </c>
      <c r="AG11" s="55">
        <v>40</v>
      </c>
      <c r="AH11" s="51" t="s">
        <v>133</v>
      </c>
      <c r="AI11" s="8" t="s">
        <v>138</v>
      </c>
    </row>
    <row r="12" spans="1:35" ht="12.75">
      <c r="A12" s="87">
        <v>5</v>
      </c>
      <c r="B12" s="8" t="s">
        <v>92</v>
      </c>
      <c r="C12" s="52">
        <v>2</v>
      </c>
      <c r="D12" s="54"/>
      <c r="E12" s="55"/>
      <c r="F12" s="52"/>
      <c r="G12" s="16"/>
      <c r="H12" s="49">
        <v>1</v>
      </c>
      <c r="I12" s="88">
        <f t="shared" si="0"/>
        <v>2</v>
      </c>
      <c r="J12" s="92">
        <f t="shared" si="1"/>
        <v>0</v>
      </c>
      <c r="K12" s="111">
        <f t="shared" si="1"/>
        <v>1</v>
      </c>
      <c r="L12" s="87">
        <f>SUM(I12:K12)</f>
        <v>3</v>
      </c>
      <c r="M12" s="63" t="s">
        <v>46</v>
      </c>
      <c r="N12" s="53"/>
      <c r="O12" s="76">
        <f>SUM(P12:U12)</f>
        <v>65</v>
      </c>
      <c r="P12" s="89">
        <f t="shared" si="2"/>
        <v>30</v>
      </c>
      <c r="Q12" s="90">
        <f t="shared" si="3"/>
        <v>0</v>
      </c>
      <c r="R12" s="90">
        <f t="shared" si="3"/>
        <v>15</v>
      </c>
      <c r="S12" s="90">
        <f t="shared" si="3"/>
        <v>0</v>
      </c>
      <c r="T12" s="90">
        <f t="shared" si="3"/>
        <v>0</v>
      </c>
      <c r="U12" s="91">
        <f t="shared" si="3"/>
        <v>20</v>
      </c>
      <c r="V12" s="52">
        <v>30</v>
      </c>
      <c r="W12" s="54"/>
      <c r="X12" s="54">
        <v>15</v>
      </c>
      <c r="Y12" s="54"/>
      <c r="Z12" s="54"/>
      <c r="AA12" s="49"/>
      <c r="AB12" s="52"/>
      <c r="AC12" s="54"/>
      <c r="AD12" s="55"/>
      <c r="AE12" s="55"/>
      <c r="AF12" s="54"/>
      <c r="AG12" s="55">
        <v>20</v>
      </c>
      <c r="AH12" s="8" t="s">
        <v>93</v>
      </c>
      <c r="AI12" s="32" t="s">
        <v>149</v>
      </c>
    </row>
    <row r="13" spans="1:35" ht="24">
      <c r="A13" s="87">
        <v>6</v>
      </c>
      <c r="B13" s="8" t="s">
        <v>102</v>
      </c>
      <c r="C13" s="52">
        <v>2</v>
      </c>
      <c r="D13" s="54"/>
      <c r="E13" s="55"/>
      <c r="F13" s="52"/>
      <c r="G13" s="16"/>
      <c r="H13" s="49"/>
      <c r="I13" s="88">
        <f t="shared" si="0"/>
        <v>2</v>
      </c>
      <c r="J13" s="92">
        <v>0</v>
      </c>
      <c r="K13" s="111">
        <v>0</v>
      </c>
      <c r="L13" s="87">
        <v>2</v>
      </c>
      <c r="M13" s="63" t="s">
        <v>45</v>
      </c>
      <c r="N13" s="53"/>
      <c r="O13" s="76">
        <v>30</v>
      </c>
      <c r="P13" s="89">
        <f t="shared" si="2"/>
        <v>15</v>
      </c>
      <c r="Q13" s="90">
        <v>0</v>
      </c>
      <c r="R13" s="90">
        <v>15</v>
      </c>
      <c r="S13" s="90">
        <v>0</v>
      </c>
      <c r="T13" s="90">
        <v>0</v>
      </c>
      <c r="U13" s="91">
        <v>0</v>
      </c>
      <c r="V13" s="52">
        <v>15</v>
      </c>
      <c r="W13" s="54"/>
      <c r="X13" s="54">
        <v>15</v>
      </c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58</v>
      </c>
      <c r="AI13" s="32" t="s">
        <v>141</v>
      </c>
    </row>
    <row r="14" spans="1:35" ht="12.75">
      <c r="A14" s="87">
        <v>7</v>
      </c>
      <c r="B14" s="8" t="s">
        <v>83</v>
      </c>
      <c r="C14" s="52">
        <v>2</v>
      </c>
      <c r="D14" s="54"/>
      <c r="E14" s="55"/>
      <c r="F14" s="52"/>
      <c r="G14" s="16"/>
      <c r="H14" s="49"/>
      <c r="I14" s="88">
        <f aca="true" t="shared" si="4" ref="I14:I21">C14+F14</f>
        <v>2</v>
      </c>
      <c r="J14" s="92">
        <f aca="true" t="shared" si="5" ref="J14:J21">D14+G14</f>
        <v>0</v>
      </c>
      <c r="K14" s="111">
        <f aca="true" t="shared" si="6" ref="K14:K21">E14+H14</f>
        <v>0</v>
      </c>
      <c r="L14" s="87">
        <f aca="true" t="shared" si="7" ref="L14:L21">SUM(I14:K14)</f>
        <v>2</v>
      </c>
      <c r="M14" s="63" t="s">
        <v>45</v>
      </c>
      <c r="N14" s="53"/>
      <c r="O14" s="76">
        <f aca="true" t="shared" si="8" ref="O14:O21">SUM(P14:U14)</f>
        <v>30</v>
      </c>
      <c r="P14" s="89">
        <f aca="true" t="shared" si="9" ref="P14:P21">V14+AB14</f>
        <v>30</v>
      </c>
      <c r="Q14" s="90">
        <f aca="true" t="shared" si="10" ref="Q14:Q21">W14+AC14</f>
        <v>0</v>
      </c>
      <c r="R14" s="90">
        <f aca="true" t="shared" si="11" ref="R14:R21">X14+AD14</f>
        <v>0</v>
      </c>
      <c r="S14" s="90">
        <f aca="true" t="shared" si="12" ref="S14:S21">Y14+AE14</f>
        <v>0</v>
      </c>
      <c r="T14" s="90">
        <f aca="true" t="shared" si="13" ref="T14:T21">Z14+AF14</f>
        <v>0</v>
      </c>
      <c r="U14" s="91">
        <f aca="true" t="shared" si="14" ref="U14:U21">AA14+AG14</f>
        <v>0</v>
      </c>
      <c r="V14" s="52">
        <v>30</v>
      </c>
      <c r="W14" s="54"/>
      <c r="X14" s="54"/>
      <c r="Y14" s="54"/>
      <c r="Z14" s="54"/>
      <c r="AA14" s="49"/>
      <c r="AB14" s="52"/>
      <c r="AC14" s="54"/>
      <c r="AD14" s="55"/>
      <c r="AE14" s="55"/>
      <c r="AF14" s="54"/>
      <c r="AG14" s="55"/>
      <c r="AH14" s="8" t="s">
        <v>73</v>
      </c>
      <c r="AI14" s="59" t="s">
        <v>145</v>
      </c>
    </row>
    <row r="15" spans="1:35" ht="12.75">
      <c r="A15" s="87">
        <v>8</v>
      </c>
      <c r="B15" s="8" t="s">
        <v>84</v>
      </c>
      <c r="C15" s="52">
        <v>1</v>
      </c>
      <c r="D15" s="54"/>
      <c r="E15" s="55"/>
      <c r="F15" s="52"/>
      <c r="G15" s="16"/>
      <c r="H15" s="49"/>
      <c r="I15" s="88">
        <f t="shared" si="4"/>
        <v>1</v>
      </c>
      <c r="J15" s="92">
        <f t="shared" si="5"/>
        <v>0</v>
      </c>
      <c r="K15" s="111">
        <f t="shared" si="6"/>
        <v>0</v>
      </c>
      <c r="L15" s="87">
        <f t="shared" si="7"/>
        <v>1</v>
      </c>
      <c r="M15" s="63" t="s">
        <v>45</v>
      </c>
      <c r="N15" s="53"/>
      <c r="O15" s="76">
        <f t="shared" si="8"/>
        <v>15</v>
      </c>
      <c r="P15" s="89">
        <f t="shared" si="9"/>
        <v>15</v>
      </c>
      <c r="Q15" s="90">
        <f t="shared" si="10"/>
        <v>0</v>
      </c>
      <c r="R15" s="90">
        <f t="shared" si="11"/>
        <v>0</v>
      </c>
      <c r="S15" s="90">
        <f t="shared" si="12"/>
        <v>0</v>
      </c>
      <c r="T15" s="90">
        <f t="shared" si="13"/>
        <v>0</v>
      </c>
      <c r="U15" s="91">
        <f t="shared" si="14"/>
        <v>0</v>
      </c>
      <c r="V15" s="52">
        <v>15</v>
      </c>
      <c r="W15" s="54"/>
      <c r="X15" s="54"/>
      <c r="Y15" s="54"/>
      <c r="Z15" s="54"/>
      <c r="AA15" s="49"/>
      <c r="AB15" s="52"/>
      <c r="AC15" s="54"/>
      <c r="AD15" s="55"/>
      <c r="AE15" s="55"/>
      <c r="AF15" s="54"/>
      <c r="AG15" s="55"/>
      <c r="AH15" s="8" t="s">
        <v>73</v>
      </c>
      <c r="AI15" s="59" t="s">
        <v>145</v>
      </c>
    </row>
    <row r="16" spans="1:35" ht="12.75">
      <c r="A16" s="87">
        <v>9</v>
      </c>
      <c r="B16" s="8" t="s">
        <v>85</v>
      </c>
      <c r="C16" s="17"/>
      <c r="D16" s="54"/>
      <c r="E16" s="55"/>
      <c r="F16" s="52">
        <v>2</v>
      </c>
      <c r="G16" s="16"/>
      <c r="H16" s="55"/>
      <c r="I16" s="88">
        <f t="shared" si="4"/>
        <v>2</v>
      </c>
      <c r="J16" s="92">
        <f t="shared" si="5"/>
        <v>0</v>
      </c>
      <c r="K16" s="111">
        <f t="shared" si="6"/>
        <v>0</v>
      </c>
      <c r="L16" s="87">
        <f t="shared" si="7"/>
        <v>2</v>
      </c>
      <c r="M16" s="61"/>
      <c r="N16" s="58" t="s">
        <v>45</v>
      </c>
      <c r="O16" s="76">
        <f t="shared" si="8"/>
        <v>30</v>
      </c>
      <c r="P16" s="89">
        <f t="shared" si="9"/>
        <v>10</v>
      </c>
      <c r="Q16" s="90">
        <f t="shared" si="10"/>
        <v>20</v>
      </c>
      <c r="R16" s="90">
        <f t="shared" si="11"/>
        <v>0</v>
      </c>
      <c r="S16" s="90">
        <f t="shared" si="12"/>
        <v>0</v>
      </c>
      <c r="T16" s="90">
        <f t="shared" si="13"/>
        <v>0</v>
      </c>
      <c r="U16" s="91">
        <f t="shared" si="14"/>
        <v>0</v>
      </c>
      <c r="V16" s="52"/>
      <c r="W16" s="54"/>
      <c r="X16" s="54"/>
      <c r="Y16" s="54"/>
      <c r="Z16" s="54"/>
      <c r="AA16" s="49"/>
      <c r="AB16" s="52">
        <v>10</v>
      </c>
      <c r="AC16" s="54">
        <v>20</v>
      </c>
      <c r="AD16" s="55"/>
      <c r="AE16" s="55"/>
      <c r="AF16" s="54"/>
      <c r="AG16" s="55"/>
      <c r="AH16" s="8" t="s">
        <v>86</v>
      </c>
      <c r="AI16" s="8" t="s">
        <v>150</v>
      </c>
    </row>
    <row r="17" spans="1:35" ht="12.75">
      <c r="A17" s="87">
        <v>10</v>
      </c>
      <c r="B17" s="8" t="s">
        <v>87</v>
      </c>
      <c r="C17" s="17"/>
      <c r="D17" s="54"/>
      <c r="E17" s="55"/>
      <c r="F17" s="52">
        <v>1</v>
      </c>
      <c r="G17" s="16"/>
      <c r="H17" s="55"/>
      <c r="I17" s="88">
        <f t="shared" si="4"/>
        <v>1</v>
      </c>
      <c r="J17" s="92">
        <f t="shared" si="5"/>
        <v>0</v>
      </c>
      <c r="K17" s="111">
        <f t="shared" si="6"/>
        <v>0</v>
      </c>
      <c r="L17" s="87">
        <f t="shared" si="7"/>
        <v>1</v>
      </c>
      <c r="M17" s="61"/>
      <c r="N17" s="58" t="s">
        <v>45</v>
      </c>
      <c r="O17" s="76">
        <f t="shared" si="8"/>
        <v>15</v>
      </c>
      <c r="P17" s="89">
        <f t="shared" si="9"/>
        <v>15</v>
      </c>
      <c r="Q17" s="90">
        <f t="shared" si="10"/>
        <v>0</v>
      </c>
      <c r="R17" s="90">
        <f t="shared" si="11"/>
        <v>0</v>
      </c>
      <c r="S17" s="90">
        <f t="shared" si="12"/>
        <v>0</v>
      </c>
      <c r="T17" s="90">
        <f t="shared" si="13"/>
        <v>0</v>
      </c>
      <c r="U17" s="91">
        <f t="shared" si="14"/>
        <v>0</v>
      </c>
      <c r="V17" s="52"/>
      <c r="W17" s="54"/>
      <c r="X17" s="54"/>
      <c r="Y17" s="54"/>
      <c r="Z17" s="54"/>
      <c r="AA17" s="49"/>
      <c r="AB17" s="52">
        <v>15</v>
      </c>
      <c r="AC17" s="17"/>
      <c r="AD17" s="54"/>
      <c r="AE17" s="54"/>
      <c r="AF17" s="54"/>
      <c r="AG17" s="55"/>
      <c r="AH17" s="8" t="s">
        <v>86</v>
      </c>
      <c r="AI17" s="8" t="s">
        <v>150</v>
      </c>
    </row>
    <row r="18" spans="1:35" ht="24">
      <c r="A18" s="87">
        <v>11</v>
      </c>
      <c r="B18" s="8" t="s">
        <v>89</v>
      </c>
      <c r="C18" s="17"/>
      <c r="D18" s="54"/>
      <c r="E18" s="55"/>
      <c r="F18" s="52">
        <v>2</v>
      </c>
      <c r="G18" s="16"/>
      <c r="H18" s="55"/>
      <c r="I18" s="88">
        <f t="shared" si="4"/>
        <v>2</v>
      </c>
      <c r="J18" s="92">
        <f t="shared" si="5"/>
        <v>0</v>
      </c>
      <c r="K18" s="111">
        <f t="shared" si="6"/>
        <v>0</v>
      </c>
      <c r="L18" s="87">
        <f t="shared" si="7"/>
        <v>2</v>
      </c>
      <c r="M18" s="61"/>
      <c r="N18" s="58" t="s">
        <v>45</v>
      </c>
      <c r="O18" s="76">
        <f t="shared" si="8"/>
        <v>30</v>
      </c>
      <c r="P18" s="89">
        <f t="shared" si="9"/>
        <v>10</v>
      </c>
      <c r="Q18" s="90">
        <f t="shared" si="10"/>
        <v>10</v>
      </c>
      <c r="R18" s="90">
        <f t="shared" si="11"/>
        <v>10</v>
      </c>
      <c r="S18" s="90">
        <f t="shared" si="12"/>
        <v>0</v>
      </c>
      <c r="T18" s="90">
        <f t="shared" si="13"/>
        <v>0</v>
      </c>
      <c r="U18" s="91">
        <f t="shared" si="14"/>
        <v>0</v>
      </c>
      <c r="V18" s="52"/>
      <c r="W18" s="54"/>
      <c r="X18" s="54"/>
      <c r="Y18" s="54"/>
      <c r="Z18" s="54"/>
      <c r="AA18" s="49"/>
      <c r="AB18" s="52">
        <v>10</v>
      </c>
      <c r="AC18" s="17">
        <v>10</v>
      </c>
      <c r="AD18" s="54">
        <v>10</v>
      </c>
      <c r="AE18" s="54"/>
      <c r="AF18" s="54"/>
      <c r="AG18" s="55"/>
      <c r="AH18" s="8" t="s">
        <v>86</v>
      </c>
      <c r="AI18" s="8" t="s">
        <v>150</v>
      </c>
    </row>
    <row r="19" spans="1:35" ht="24">
      <c r="A19" s="87">
        <v>12</v>
      </c>
      <c r="B19" s="8" t="s">
        <v>88</v>
      </c>
      <c r="C19" s="17"/>
      <c r="D19" s="54"/>
      <c r="E19" s="55"/>
      <c r="F19" s="52">
        <v>1</v>
      </c>
      <c r="G19" s="16"/>
      <c r="H19" s="55"/>
      <c r="I19" s="88">
        <f t="shared" si="4"/>
        <v>1</v>
      </c>
      <c r="J19" s="92">
        <f t="shared" si="5"/>
        <v>0</v>
      </c>
      <c r="K19" s="111">
        <f t="shared" si="6"/>
        <v>0</v>
      </c>
      <c r="L19" s="87">
        <f t="shared" si="7"/>
        <v>1</v>
      </c>
      <c r="M19" s="61"/>
      <c r="N19" s="58" t="s">
        <v>45</v>
      </c>
      <c r="O19" s="76">
        <f t="shared" si="8"/>
        <v>20</v>
      </c>
      <c r="P19" s="89">
        <f t="shared" si="9"/>
        <v>5</v>
      </c>
      <c r="Q19" s="90">
        <f t="shared" si="10"/>
        <v>0</v>
      </c>
      <c r="R19" s="90">
        <f t="shared" si="11"/>
        <v>15</v>
      </c>
      <c r="S19" s="90">
        <f t="shared" si="12"/>
        <v>0</v>
      </c>
      <c r="T19" s="90">
        <f t="shared" si="13"/>
        <v>0</v>
      </c>
      <c r="U19" s="91">
        <f t="shared" si="14"/>
        <v>0</v>
      </c>
      <c r="V19" s="52"/>
      <c r="W19" s="54"/>
      <c r="X19" s="54"/>
      <c r="Y19" s="54"/>
      <c r="Z19" s="54"/>
      <c r="AA19" s="49"/>
      <c r="AB19" s="52">
        <v>5</v>
      </c>
      <c r="AC19" s="17"/>
      <c r="AD19" s="54">
        <v>15</v>
      </c>
      <c r="AE19" s="54"/>
      <c r="AF19" s="54"/>
      <c r="AG19" s="55"/>
      <c r="AH19" s="8" t="s">
        <v>86</v>
      </c>
      <c r="AI19" s="8" t="s">
        <v>150</v>
      </c>
    </row>
    <row r="20" spans="1:35" ht="12.75">
      <c r="A20" s="87">
        <v>13</v>
      </c>
      <c r="B20" s="8" t="s">
        <v>90</v>
      </c>
      <c r="C20" s="17"/>
      <c r="D20" s="54"/>
      <c r="E20" s="55"/>
      <c r="F20" s="52">
        <v>1</v>
      </c>
      <c r="G20" s="16"/>
      <c r="H20" s="55"/>
      <c r="I20" s="88">
        <f t="shared" si="4"/>
        <v>1</v>
      </c>
      <c r="J20" s="92">
        <f t="shared" si="5"/>
        <v>0</v>
      </c>
      <c r="K20" s="111">
        <f t="shared" si="6"/>
        <v>0</v>
      </c>
      <c r="L20" s="87">
        <f t="shared" si="7"/>
        <v>1</v>
      </c>
      <c r="M20" s="61"/>
      <c r="N20" s="58" t="s">
        <v>45</v>
      </c>
      <c r="O20" s="76">
        <f t="shared" si="8"/>
        <v>15</v>
      </c>
      <c r="P20" s="89">
        <f t="shared" si="9"/>
        <v>0</v>
      </c>
      <c r="Q20" s="90">
        <f t="shared" si="10"/>
        <v>15</v>
      </c>
      <c r="R20" s="90">
        <f t="shared" si="11"/>
        <v>0</v>
      </c>
      <c r="S20" s="90">
        <f t="shared" si="12"/>
        <v>0</v>
      </c>
      <c r="T20" s="90">
        <f t="shared" si="13"/>
        <v>0</v>
      </c>
      <c r="U20" s="91">
        <f t="shared" si="14"/>
        <v>0</v>
      </c>
      <c r="V20" s="52"/>
      <c r="W20" s="54"/>
      <c r="X20" s="54"/>
      <c r="Y20" s="54"/>
      <c r="Z20" s="54"/>
      <c r="AA20" s="49"/>
      <c r="AB20" s="52"/>
      <c r="AC20" s="17">
        <v>15</v>
      </c>
      <c r="AD20" s="54"/>
      <c r="AE20" s="54"/>
      <c r="AF20" s="54"/>
      <c r="AG20" s="55"/>
      <c r="AH20" s="8" t="s">
        <v>86</v>
      </c>
      <c r="AI20" s="8" t="s">
        <v>150</v>
      </c>
    </row>
    <row r="21" spans="1:35" ht="12.75">
      <c r="A21" s="87">
        <v>14</v>
      </c>
      <c r="B21" s="8" t="s">
        <v>91</v>
      </c>
      <c r="C21" s="17"/>
      <c r="D21" s="54"/>
      <c r="E21" s="55"/>
      <c r="F21" s="52">
        <v>1</v>
      </c>
      <c r="G21" s="16"/>
      <c r="H21" s="55"/>
      <c r="I21" s="88">
        <f t="shared" si="4"/>
        <v>1</v>
      </c>
      <c r="J21" s="92">
        <f t="shared" si="5"/>
        <v>0</v>
      </c>
      <c r="K21" s="111">
        <f t="shared" si="6"/>
        <v>0</v>
      </c>
      <c r="L21" s="87">
        <f t="shared" si="7"/>
        <v>1</v>
      </c>
      <c r="M21" s="61"/>
      <c r="N21" s="58" t="s">
        <v>45</v>
      </c>
      <c r="O21" s="76">
        <f t="shared" si="8"/>
        <v>20</v>
      </c>
      <c r="P21" s="89">
        <f t="shared" si="9"/>
        <v>0</v>
      </c>
      <c r="Q21" s="90">
        <f t="shared" si="10"/>
        <v>20</v>
      </c>
      <c r="R21" s="90">
        <f t="shared" si="11"/>
        <v>0</v>
      </c>
      <c r="S21" s="90">
        <f t="shared" si="12"/>
        <v>0</v>
      </c>
      <c r="T21" s="90">
        <f t="shared" si="13"/>
        <v>0</v>
      </c>
      <c r="U21" s="91">
        <f t="shared" si="14"/>
        <v>0</v>
      </c>
      <c r="V21" s="52"/>
      <c r="W21" s="54"/>
      <c r="X21" s="54"/>
      <c r="Y21" s="54"/>
      <c r="Z21" s="54"/>
      <c r="AA21" s="49"/>
      <c r="AB21" s="52"/>
      <c r="AC21" s="17">
        <v>20</v>
      </c>
      <c r="AD21" s="54"/>
      <c r="AE21" s="54"/>
      <c r="AF21" s="54"/>
      <c r="AG21" s="55"/>
      <c r="AH21" s="8" t="s">
        <v>86</v>
      </c>
      <c r="AI21" s="8" t="s">
        <v>150</v>
      </c>
    </row>
    <row r="22" spans="1:35" ht="24">
      <c r="A22" s="87">
        <v>15</v>
      </c>
      <c r="B22" s="59" t="s">
        <v>94</v>
      </c>
      <c r="C22" s="17">
        <v>1</v>
      </c>
      <c r="D22" s="54"/>
      <c r="E22" s="55"/>
      <c r="F22" s="52"/>
      <c r="G22" s="54"/>
      <c r="H22" s="55"/>
      <c r="I22" s="88">
        <f aca="true" t="shared" si="15" ref="I22:K28">C22+F22</f>
        <v>1</v>
      </c>
      <c r="J22" s="92">
        <f t="shared" si="15"/>
        <v>0</v>
      </c>
      <c r="K22" s="111">
        <f t="shared" si="15"/>
        <v>0</v>
      </c>
      <c r="L22" s="87">
        <f aca="true" t="shared" si="16" ref="L22:L28">SUM(I22:K22)</f>
        <v>1</v>
      </c>
      <c r="M22" s="61" t="s">
        <v>45</v>
      </c>
      <c r="N22" s="58"/>
      <c r="O22" s="76">
        <f aca="true" t="shared" si="17" ref="O22:O28">SUM(P22:U22)</f>
        <v>15</v>
      </c>
      <c r="P22" s="89">
        <f aca="true" t="shared" si="18" ref="P22:U28">V22+AB22</f>
        <v>15</v>
      </c>
      <c r="Q22" s="90">
        <f t="shared" si="18"/>
        <v>0</v>
      </c>
      <c r="R22" s="90">
        <f t="shared" si="18"/>
        <v>0</v>
      </c>
      <c r="S22" s="90">
        <f t="shared" si="18"/>
        <v>0</v>
      </c>
      <c r="T22" s="90">
        <f t="shared" si="18"/>
        <v>0</v>
      </c>
      <c r="U22" s="91">
        <f t="shared" si="18"/>
        <v>0</v>
      </c>
      <c r="V22" s="52">
        <v>15</v>
      </c>
      <c r="W22" s="17"/>
      <c r="X22" s="17"/>
      <c r="Y22" s="17"/>
      <c r="Z22" s="54"/>
      <c r="AA22" s="49"/>
      <c r="AB22" s="52"/>
      <c r="AC22" s="17"/>
      <c r="AD22" s="17"/>
      <c r="AE22" s="17"/>
      <c r="AF22" s="54"/>
      <c r="AG22" s="55"/>
      <c r="AH22" s="8" t="s">
        <v>95</v>
      </c>
      <c r="AI22" s="32" t="s">
        <v>151</v>
      </c>
    </row>
    <row r="23" spans="1:35" ht="24">
      <c r="A23" s="87">
        <v>16</v>
      </c>
      <c r="B23" s="8" t="s">
        <v>96</v>
      </c>
      <c r="C23" s="17">
        <v>3</v>
      </c>
      <c r="D23" s="54"/>
      <c r="E23" s="55"/>
      <c r="F23" s="52"/>
      <c r="G23" s="54"/>
      <c r="H23" s="55"/>
      <c r="I23" s="88">
        <f t="shared" si="15"/>
        <v>3</v>
      </c>
      <c r="J23" s="92">
        <f t="shared" si="15"/>
        <v>0</v>
      </c>
      <c r="K23" s="111">
        <f t="shared" si="15"/>
        <v>0</v>
      </c>
      <c r="L23" s="87">
        <f t="shared" si="16"/>
        <v>3</v>
      </c>
      <c r="M23" s="61" t="s">
        <v>45</v>
      </c>
      <c r="N23" s="58"/>
      <c r="O23" s="76">
        <f t="shared" si="17"/>
        <v>30</v>
      </c>
      <c r="P23" s="89">
        <f t="shared" si="18"/>
        <v>20</v>
      </c>
      <c r="Q23" s="90">
        <f t="shared" si="18"/>
        <v>0</v>
      </c>
      <c r="R23" s="90">
        <f t="shared" si="18"/>
        <v>10</v>
      </c>
      <c r="S23" s="90">
        <f t="shared" si="18"/>
        <v>0</v>
      </c>
      <c r="T23" s="90">
        <f t="shared" si="18"/>
        <v>0</v>
      </c>
      <c r="U23" s="91">
        <f t="shared" si="18"/>
        <v>0</v>
      </c>
      <c r="V23" s="52">
        <v>20</v>
      </c>
      <c r="W23" s="17"/>
      <c r="X23" s="17">
        <v>10</v>
      </c>
      <c r="Y23" s="17"/>
      <c r="Z23" s="54"/>
      <c r="AA23" s="49"/>
      <c r="AB23" s="52"/>
      <c r="AC23" s="17"/>
      <c r="AD23" s="17"/>
      <c r="AE23" s="17"/>
      <c r="AF23" s="54"/>
      <c r="AG23" s="55"/>
      <c r="AH23" s="8" t="s">
        <v>95</v>
      </c>
      <c r="AI23" s="32" t="s">
        <v>151</v>
      </c>
    </row>
    <row r="24" spans="1:35" ht="24">
      <c r="A24" s="87">
        <v>17</v>
      </c>
      <c r="B24" s="8" t="s">
        <v>97</v>
      </c>
      <c r="C24" s="52">
        <v>2</v>
      </c>
      <c r="D24" s="54"/>
      <c r="E24" s="55"/>
      <c r="F24" s="52"/>
      <c r="G24" s="16"/>
      <c r="H24" s="49"/>
      <c r="I24" s="88">
        <f t="shared" si="15"/>
        <v>2</v>
      </c>
      <c r="J24" s="92">
        <f t="shared" si="15"/>
        <v>0</v>
      </c>
      <c r="K24" s="111">
        <f t="shared" si="15"/>
        <v>0</v>
      </c>
      <c r="L24" s="87">
        <f t="shared" si="16"/>
        <v>2</v>
      </c>
      <c r="M24" s="103" t="s">
        <v>45</v>
      </c>
      <c r="N24" s="53"/>
      <c r="O24" s="76">
        <f t="shared" si="17"/>
        <v>30</v>
      </c>
      <c r="P24" s="89">
        <f t="shared" si="18"/>
        <v>30</v>
      </c>
      <c r="Q24" s="90">
        <f t="shared" si="18"/>
        <v>0</v>
      </c>
      <c r="R24" s="90">
        <f t="shared" si="18"/>
        <v>0</v>
      </c>
      <c r="S24" s="90">
        <f t="shared" si="18"/>
        <v>0</v>
      </c>
      <c r="T24" s="90">
        <f t="shared" si="18"/>
        <v>0</v>
      </c>
      <c r="U24" s="91">
        <f t="shared" si="18"/>
        <v>0</v>
      </c>
      <c r="V24" s="52">
        <v>30</v>
      </c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8" t="s">
        <v>98</v>
      </c>
      <c r="AI24" s="32" t="s">
        <v>153</v>
      </c>
    </row>
    <row r="25" spans="1:35" ht="12.75">
      <c r="A25" s="87">
        <v>18</v>
      </c>
      <c r="B25" s="8" t="s">
        <v>99</v>
      </c>
      <c r="C25" s="17">
        <v>1</v>
      </c>
      <c r="D25" s="54"/>
      <c r="E25" s="55"/>
      <c r="F25" s="52"/>
      <c r="G25" s="55"/>
      <c r="H25" s="49"/>
      <c r="I25" s="88">
        <f t="shared" si="15"/>
        <v>1</v>
      </c>
      <c r="J25" s="92">
        <f t="shared" si="15"/>
        <v>0</v>
      </c>
      <c r="K25" s="111">
        <f t="shared" si="15"/>
        <v>0</v>
      </c>
      <c r="L25" s="87">
        <f t="shared" si="16"/>
        <v>1</v>
      </c>
      <c r="M25" s="61" t="s">
        <v>45</v>
      </c>
      <c r="N25" s="58"/>
      <c r="O25" s="76">
        <f t="shared" si="17"/>
        <v>15</v>
      </c>
      <c r="P25" s="89">
        <f t="shared" si="18"/>
        <v>15</v>
      </c>
      <c r="Q25" s="90">
        <f t="shared" si="18"/>
        <v>0</v>
      </c>
      <c r="R25" s="90">
        <f t="shared" si="18"/>
        <v>0</v>
      </c>
      <c r="S25" s="90">
        <f t="shared" si="18"/>
        <v>0</v>
      </c>
      <c r="T25" s="90">
        <f t="shared" si="18"/>
        <v>0</v>
      </c>
      <c r="U25" s="91">
        <f t="shared" si="18"/>
        <v>0</v>
      </c>
      <c r="V25" s="52">
        <v>15</v>
      </c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55"/>
      <c r="AH25" s="62" t="s">
        <v>124</v>
      </c>
      <c r="AI25" s="60" t="s">
        <v>154</v>
      </c>
    </row>
    <row r="26" spans="1:35" ht="36">
      <c r="A26" s="87">
        <v>19</v>
      </c>
      <c r="B26" s="8" t="s">
        <v>100</v>
      </c>
      <c r="C26" s="17">
        <v>1</v>
      </c>
      <c r="D26" s="54"/>
      <c r="E26" s="55"/>
      <c r="F26" s="52"/>
      <c r="G26" s="54"/>
      <c r="H26" s="49"/>
      <c r="I26" s="88">
        <f t="shared" si="15"/>
        <v>1</v>
      </c>
      <c r="J26" s="92">
        <f t="shared" si="15"/>
        <v>0</v>
      </c>
      <c r="K26" s="111">
        <f t="shared" si="15"/>
        <v>0</v>
      </c>
      <c r="L26" s="87">
        <f t="shared" si="16"/>
        <v>1</v>
      </c>
      <c r="M26" s="63" t="s">
        <v>45</v>
      </c>
      <c r="N26" s="64"/>
      <c r="O26" s="76">
        <f t="shared" si="17"/>
        <v>15</v>
      </c>
      <c r="P26" s="89">
        <f t="shared" si="18"/>
        <v>15</v>
      </c>
      <c r="Q26" s="90">
        <f t="shared" si="18"/>
        <v>0</v>
      </c>
      <c r="R26" s="90">
        <f t="shared" si="18"/>
        <v>0</v>
      </c>
      <c r="S26" s="90">
        <f t="shared" si="18"/>
        <v>0</v>
      </c>
      <c r="T26" s="90">
        <f t="shared" si="18"/>
        <v>0</v>
      </c>
      <c r="U26" s="91">
        <f t="shared" si="18"/>
        <v>0</v>
      </c>
      <c r="V26" s="52">
        <v>15</v>
      </c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 t="s">
        <v>125</v>
      </c>
      <c r="AI26" s="8" t="s">
        <v>152</v>
      </c>
    </row>
    <row r="27" spans="1:35" ht="24">
      <c r="A27" s="87">
        <v>20</v>
      </c>
      <c r="B27" s="62" t="s">
        <v>101</v>
      </c>
      <c r="C27" s="17">
        <v>1</v>
      </c>
      <c r="D27" s="54"/>
      <c r="E27" s="55"/>
      <c r="F27" s="52"/>
      <c r="G27" s="54"/>
      <c r="H27" s="49"/>
      <c r="I27" s="88">
        <f t="shared" si="15"/>
        <v>1</v>
      </c>
      <c r="J27" s="92">
        <f t="shared" si="15"/>
        <v>0</v>
      </c>
      <c r="K27" s="111">
        <f t="shared" si="15"/>
        <v>0</v>
      </c>
      <c r="L27" s="87">
        <f t="shared" si="16"/>
        <v>1</v>
      </c>
      <c r="M27" s="61" t="s">
        <v>45</v>
      </c>
      <c r="N27" s="58"/>
      <c r="O27" s="76">
        <f t="shared" si="17"/>
        <v>15</v>
      </c>
      <c r="P27" s="89">
        <f t="shared" si="18"/>
        <v>15</v>
      </c>
      <c r="Q27" s="90">
        <f t="shared" si="18"/>
        <v>0</v>
      </c>
      <c r="R27" s="90">
        <f t="shared" si="18"/>
        <v>0</v>
      </c>
      <c r="S27" s="90">
        <f t="shared" si="18"/>
        <v>0</v>
      </c>
      <c r="T27" s="90">
        <f t="shared" si="18"/>
        <v>0</v>
      </c>
      <c r="U27" s="91">
        <f t="shared" si="18"/>
        <v>0</v>
      </c>
      <c r="V27" s="52">
        <v>15</v>
      </c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49"/>
      <c r="AH27" s="8" t="s">
        <v>126</v>
      </c>
      <c r="AI27" s="8" t="s">
        <v>155</v>
      </c>
    </row>
    <row r="28" spans="1:35" ht="12.75">
      <c r="A28" s="87">
        <v>21</v>
      </c>
      <c r="B28" s="8" t="s">
        <v>127</v>
      </c>
      <c r="C28" s="52">
        <v>2</v>
      </c>
      <c r="D28" s="54"/>
      <c r="E28" s="55"/>
      <c r="F28" s="52">
        <v>2</v>
      </c>
      <c r="G28" s="16"/>
      <c r="H28" s="49"/>
      <c r="I28" s="88">
        <f t="shared" si="15"/>
        <v>4</v>
      </c>
      <c r="J28" s="92">
        <f t="shared" si="15"/>
        <v>0</v>
      </c>
      <c r="K28" s="111">
        <f t="shared" si="15"/>
        <v>0</v>
      </c>
      <c r="L28" s="87">
        <f t="shared" si="16"/>
        <v>4</v>
      </c>
      <c r="M28" s="61" t="s">
        <v>45</v>
      </c>
      <c r="N28" s="66" t="s">
        <v>46</v>
      </c>
      <c r="O28" s="76">
        <f t="shared" si="17"/>
        <v>60</v>
      </c>
      <c r="P28" s="89">
        <f t="shared" si="18"/>
        <v>0</v>
      </c>
      <c r="Q28" s="90">
        <f t="shared" si="18"/>
        <v>0</v>
      </c>
      <c r="R28" s="90">
        <f t="shared" si="18"/>
        <v>60</v>
      </c>
      <c r="S28" s="90">
        <f t="shared" si="18"/>
        <v>0</v>
      </c>
      <c r="T28" s="90">
        <f t="shared" si="18"/>
        <v>0</v>
      </c>
      <c r="U28" s="91">
        <f t="shared" si="18"/>
        <v>0</v>
      </c>
      <c r="V28" s="52"/>
      <c r="W28" s="54"/>
      <c r="X28" s="54">
        <v>30</v>
      </c>
      <c r="Y28" s="54"/>
      <c r="Z28" s="54"/>
      <c r="AA28" s="49"/>
      <c r="AB28" s="52"/>
      <c r="AC28" s="17"/>
      <c r="AD28" s="17">
        <v>30</v>
      </c>
      <c r="AE28" s="17"/>
      <c r="AF28" s="54"/>
      <c r="AG28" s="55"/>
      <c r="AH28" s="8" t="s">
        <v>70</v>
      </c>
      <c r="AI28" s="59" t="s">
        <v>144</v>
      </c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0"/>
        <v>0</v>
      </c>
      <c r="J29" s="92">
        <f aca="true" t="shared" si="19" ref="J29:J37">D29+G29</f>
        <v>0</v>
      </c>
      <c r="K29" s="111">
        <f aca="true" t="shared" si="20" ref="K29:K37">E29+H29</f>
        <v>0</v>
      </c>
      <c r="L29" s="87">
        <f aca="true" t="shared" si="21" ref="L29:L37">SUM(I29:K29)</f>
        <v>0</v>
      </c>
      <c r="M29" s="61"/>
      <c r="N29" s="53"/>
      <c r="O29" s="76">
        <f aca="true" t="shared" si="22" ref="O29:O37">SUM(P29:U29)</f>
        <v>0</v>
      </c>
      <c r="P29" s="89">
        <f t="shared" si="2"/>
        <v>0</v>
      </c>
      <c r="Q29" s="90">
        <f aca="true" t="shared" si="23" ref="Q29:Q37">W29+AC29</f>
        <v>0</v>
      </c>
      <c r="R29" s="90">
        <f aca="true" t="shared" si="24" ref="R29:R37">X29+AD29</f>
        <v>0</v>
      </c>
      <c r="S29" s="90">
        <f aca="true" t="shared" si="25" ref="S29:S37">Y29+AE29</f>
        <v>0</v>
      </c>
      <c r="T29" s="90">
        <f aca="true" t="shared" si="26" ref="T29:T37">Z29+AF29</f>
        <v>0</v>
      </c>
      <c r="U29" s="91">
        <f aca="true" t="shared" si="27" ref="U29:U37">AA29+AG29</f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0"/>
        <v>0</v>
      </c>
      <c r="J30" s="92">
        <f t="shared" si="19"/>
        <v>0</v>
      </c>
      <c r="K30" s="111">
        <f t="shared" si="20"/>
        <v>0</v>
      </c>
      <c r="L30" s="87">
        <f t="shared" si="21"/>
        <v>0</v>
      </c>
      <c r="M30" s="61"/>
      <c r="N30" s="53"/>
      <c r="O30" s="76">
        <f t="shared" si="22"/>
        <v>0</v>
      </c>
      <c r="P30" s="89">
        <f t="shared" si="2"/>
        <v>0</v>
      </c>
      <c r="Q30" s="90">
        <f t="shared" si="23"/>
        <v>0</v>
      </c>
      <c r="R30" s="90">
        <f t="shared" si="24"/>
        <v>0</v>
      </c>
      <c r="S30" s="90">
        <f t="shared" si="25"/>
        <v>0</v>
      </c>
      <c r="T30" s="90">
        <f t="shared" si="26"/>
        <v>0</v>
      </c>
      <c r="U30" s="91">
        <f t="shared" si="27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0"/>
        <v>0</v>
      </c>
      <c r="J31" s="92">
        <f t="shared" si="19"/>
        <v>0</v>
      </c>
      <c r="K31" s="111">
        <f t="shared" si="20"/>
        <v>0</v>
      </c>
      <c r="L31" s="87">
        <f t="shared" si="21"/>
        <v>0</v>
      </c>
      <c r="M31" s="61"/>
      <c r="N31" s="58"/>
      <c r="O31" s="76">
        <f t="shared" si="22"/>
        <v>0</v>
      </c>
      <c r="P31" s="89">
        <f t="shared" si="2"/>
        <v>0</v>
      </c>
      <c r="Q31" s="90">
        <f t="shared" si="23"/>
        <v>0</v>
      </c>
      <c r="R31" s="90">
        <f t="shared" si="24"/>
        <v>0</v>
      </c>
      <c r="S31" s="90">
        <f t="shared" si="25"/>
        <v>0</v>
      </c>
      <c r="T31" s="90">
        <f t="shared" si="26"/>
        <v>0</v>
      </c>
      <c r="U31" s="91">
        <f t="shared" si="27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0"/>
        <v>0</v>
      </c>
      <c r="J32" s="92">
        <f t="shared" si="19"/>
        <v>0</v>
      </c>
      <c r="K32" s="111">
        <f t="shared" si="20"/>
        <v>0</v>
      </c>
      <c r="L32" s="87">
        <f t="shared" si="21"/>
        <v>0</v>
      </c>
      <c r="M32" s="61"/>
      <c r="N32" s="58"/>
      <c r="O32" s="76">
        <f t="shared" si="22"/>
        <v>0</v>
      </c>
      <c r="P32" s="89">
        <f t="shared" si="2"/>
        <v>0</v>
      </c>
      <c r="Q32" s="90">
        <f t="shared" si="23"/>
        <v>0</v>
      </c>
      <c r="R32" s="90">
        <f t="shared" si="24"/>
        <v>0</v>
      </c>
      <c r="S32" s="90">
        <f t="shared" si="25"/>
        <v>0</v>
      </c>
      <c r="T32" s="90">
        <f t="shared" si="26"/>
        <v>0</v>
      </c>
      <c r="U32" s="91">
        <f t="shared" si="27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0"/>
        <v>0</v>
      </c>
      <c r="J33" s="92">
        <f t="shared" si="19"/>
        <v>0</v>
      </c>
      <c r="K33" s="111">
        <f t="shared" si="20"/>
        <v>0</v>
      </c>
      <c r="L33" s="87">
        <f t="shared" si="21"/>
        <v>0</v>
      </c>
      <c r="M33" s="61"/>
      <c r="N33" s="53"/>
      <c r="O33" s="76">
        <f t="shared" si="22"/>
        <v>0</v>
      </c>
      <c r="P33" s="89">
        <f t="shared" si="2"/>
        <v>0</v>
      </c>
      <c r="Q33" s="90">
        <f t="shared" si="23"/>
        <v>0</v>
      </c>
      <c r="R33" s="90">
        <f t="shared" si="24"/>
        <v>0</v>
      </c>
      <c r="S33" s="90">
        <f t="shared" si="25"/>
        <v>0</v>
      </c>
      <c r="T33" s="90">
        <f t="shared" si="26"/>
        <v>0</v>
      </c>
      <c r="U33" s="91">
        <f t="shared" si="27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0"/>
        <v>0</v>
      </c>
      <c r="J34" s="92">
        <f t="shared" si="19"/>
        <v>0</v>
      </c>
      <c r="K34" s="111">
        <f t="shared" si="20"/>
        <v>0</v>
      </c>
      <c r="L34" s="87">
        <f t="shared" si="21"/>
        <v>0</v>
      </c>
      <c r="M34" s="61"/>
      <c r="N34" s="53"/>
      <c r="O34" s="76">
        <f t="shared" si="22"/>
        <v>0</v>
      </c>
      <c r="P34" s="89">
        <f t="shared" si="2"/>
        <v>0</v>
      </c>
      <c r="Q34" s="90">
        <f t="shared" si="23"/>
        <v>0</v>
      </c>
      <c r="R34" s="90">
        <f t="shared" si="24"/>
        <v>0</v>
      </c>
      <c r="S34" s="90">
        <f t="shared" si="25"/>
        <v>0</v>
      </c>
      <c r="T34" s="90">
        <f t="shared" si="26"/>
        <v>0</v>
      </c>
      <c r="U34" s="91">
        <f t="shared" si="27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0"/>
        <v>0</v>
      </c>
      <c r="J35" s="92">
        <f t="shared" si="19"/>
        <v>0</v>
      </c>
      <c r="K35" s="111">
        <f t="shared" si="20"/>
        <v>0</v>
      </c>
      <c r="L35" s="87">
        <f t="shared" si="21"/>
        <v>0</v>
      </c>
      <c r="M35" s="61"/>
      <c r="N35" s="53"/>
      <c r="O35" s="76">
        <f t="shared" si="22"/>
        <v>0</v>
      </c>
      <c r="P35" s="89">
        <f t="shared" si="2"/>
        <v>0</v>
      </c>
      <c r="Q35" s="90">
        <f t="shared" si="23"/>
        <v>0</v>
      </c>
      <c r="R35" s="90">
        <f t="shared" si="24"/>
        <v>0</v>
      </c>
      <c r="S35" s="90">
        <f t="shared" si="25"/>
        <v>0</v>
      </c>
      <c r="T35" s="90">
        <f t="shared" si="26"/>
        <v>0</v>
      </c>
      <c r="U35" s="91">
        <f t="shared" si="27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0"/>
        <v>0</v>
      </c>
      <c r="J36" s="92">
        <f t="shared" si="19"/>
        <v>0</v>
      </c>
      <c r="K36" s="111">
        <f t="shared" si="20"/>
        <v>0</v>
      </c>
      <c r="L36" s="87">
        <f t="shared" si="21"/>
        <v>0</v>
      </c>
      <c r="M36" s="61"/>
      <c r="N36" s="53"/>
      <c r="O36" s="76">
        <f t="shared" si="22"/>
        <v>0</v>
      </c>
      <c r="P36" s="116">
        <f t="shared" si="2"/>
        <v>0</v>
      </c>
      <c r="Q36" s="117">
        <f t="shared" si="23"/>
        <v>0</v>
      </c>
      <c r="R36" s="117">
        <f t="shared" si="24"/>
        <v>0</v>
      </c>
      <c r="S36" s="117">
        <f t="shared" si="25"/>
        <v>0</v>
      </c>
      <c r="T36" s="117">
        <f t="shared" si="26"/>
        <v>0</v>
      </c>
      <c r="U36" s="118">
        <f t="shared" si="27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0"/>
        <v>0</v>
      </c>
      <c r="J37" s="97">
        <f t="shared" si="19"/>
        <v>0</v>
      </c>
      <c r="K37" s="111">
        <f t="shared" si="20"/>
        <v>0</v>
      </c>
      <c r="L37" s="87">
        <f t="shared" si="21"/>
        <v>0</v>
      </c>
      <c r="M37" s="110"/>
      <c r="N37" s="26"/>
      <c r="O37" s="27">
        <f t="shared" si="22"/>
        <v>0</v>
      </c>
      <c r="P37" s="93">
        <f t="shared" si="2"/>
        <v>0</v>
      </c>
      <c r="Q37" s="94">
        <f t="shared" si="23"/>
        <v>0</v>
      </c>
      <c r="R37" s="94">
        <f t="shared" si="24"/>
        <v>0</v>
      </c>
      <c r="S37" s="94">
        <f t="shared" si="25"/>
        <v>0</v>
      </c>
      <c r="T37" s="94">
        <f t="shared" si="26"/>
        <v>0</v>
      </c>
      <c r="U37" s="95">
        <f t="shared" si="27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64" t="s">
        <v>6</v>
      </c>
      <c r="B38" s="165"/>
      <c r="C38" s="36">
        <f aca="true" t="shared" si="28" ref="C38:L38">SUM(C8:C37)</f>
        <v>24</v>
      </c>
      <c r="D38" s="37">
        <f t="shared" si="28"/>
        <v>6</v>
      </c>
      <c r="E38" s="35">
        <f t="shared" si="28"/>
        <v>0</v>
      </c>
      <c r="F38" s="36">
        <f t="shared" si="28"/>
        <v>16</v>
      </c>
      <c r="G38" s="37">
        <f t="shared" si="28"/>
        <v>6</v>
      </c>
      <c r="H38" s="35">
        <f t="shared" si="28"/>
        <v>8</v>
      </c>
      <c r="I38" s="112">
        <f t="shared" si="28"/>
        <v>40</v>
      </c>
      <c r="J38" s="113">
        <f t="shared" si="28"/>
        <v>12</v>
      </c>
      <c r="K38" s="114">
        <f t="shared" si="28"/>
        <v>8</v>
      </c>
      <c r="L38" s="9">
        <f t="shared" si="28"/>
        <v>60</v>
      </c>
      <c r="M38" s="99">
        <f>COUNTIF(M8:M37,"EGZ")</f>
        <v>2</v>
      </c>
      <c r="N38" s="98">
        <f>COUNTIF(N8:N37,"EGZ")</f>
        <v>4</v>
      </c>
      <c r="O38" s="9">
        <f aca="true" t="shared" si="29" ref="O38:AG38">SUM(O8:O37)</f>
        <v>990</v>
      </c>
      <c r="P38" s="98">
        <f t="shared" si="29"/>
        <v>400</v>
      </c>
      <c r="Q38" s="99">
        <f t="shared" si="29"/>
        <v>65</v>
      </c>
      <c r="R38" s="99">
        <f t="shared" si="29"/>
        <v>125</v>
      </c>
      <c r="S38" s="99">
        <f t="shared" si="29"/>
        <v>0</v>
      </c>
      <c r="T38" s="99">
        <f t="shared" si="29"/>
        <v>210</v>
      </c>
      <c r="U38" s="100">
        <f t="shared" si="29"/>
        <v>190</v>
      </c>
      <c r="V38" s="100">
        <f t="shared" si="29"/>
        <v>300</v>
      </c>
      <c r="W38" s="100">
        <f t="shared" si="29"/>
        <v>0</v>
      </c>
      <c r="X38" s="100">
        <f t="shared" si="29"/>
        <v>70</v>
      </c>
      <c r="Y38" s="100">
        <f t="shared" si="29"/>
        <v>0</v>
      </c>
      <c r="Z38" s="100">
        <f t="shared" si="29"/>
        <v>90</v>
      </c>
      <c r="AA38" s="100">
        <f t="shared" si="29"/>
        <v>0</v>
      </c>
      <c r="AB38" s="100">
        <f t="shared" si="29"/>
        <v>100</v>
      </c>
      <c r="AC38" s="100">
        <f t="shared" si="29"/>
        <v>65</v>
      </c>
      <c r="AD38" s="100">
        <f t="shared" si="29"/>
        <v>55</v>
      </c>
      <c r="AE38" s="100">
        <f t="shared" si="29"/>
        <v>0</v>
      </c>
      <c r="AF38" s="100">
        <f t="shared" si="29"/>
        <v>120</v>
      </c>
      <c r="AG38" s="100">
        <f t="shared" si="29"/>
        <v>190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56">
        <f>SUM(C38:E38)</f>
        <v>30</v>
      </c>
      <c r="D39" s="157"/>
      <c r="E39" s="197"/>
      <c r="F39" s="156">
        <f>SUM(F38:H38)</f>
        <v>30</v>
      </c>
      <c r="G39" s="157"/>
      <c r="H39" s="157"/>
      <c r="I39" s="115"/>
      <c r="J39" s="109"/>
      <c r="K39" s="109"/>
      <c r="L39" s="109"/>
      <c r="M39" s="28"/>
      <c r="N39" s="28"/>
      <c r="O39" s="28"/>
      <c r="P39" s="190">
        <f>SUM(V39:AG39)</f>
        <v>990</v>
      </c>
      <c r="Q39" s="190"/>
      <c r="R39" s="190"/>
      <c r="S39" s="190"/>
      <c r="T39" s="190"/>
      <c r="U39" s="190"/>
      <c r="V39" s="189">
        <f>SUM(V38:AA38)</f>
        <v>460</v>
      </c>
      <c r="W39" s="189"/>
      <c r="X39" s="189"/>
      <c r="Y39" s="189"/>
      <c r="Z39" s="189"/>
      <c r="AA39" s="189"/>
      <c r="AB39" s="189">
        <f>SUM(AB38:AG38)</f>
        <v>530</v>
      </c>
      <c r="AC39" s="189"/>
      <c r="AD39" s="189"/>
      <c r="AE39" s="189"/>
      <c r="AF39" s="189"/>
      <c r="AG39" s="189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84" t="s">
        <v>28</v>
      </c>
      <c r="B41" s="185"/>
      <c r="C41" s="186" t="s">
        <v>29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54" t="s">
        <v>8</v>
      </c>
      <c r="B42" s="155"/>
      <c r="C42" s="155" t="s">
        <v>9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8"/>
      <c r="B43" s="199"/>
      <c r="C43" s="155" t="s">
        <v>10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74" t="s">
        <v>41</v>
      </c>
      <c r="B44" s="173"/>
      <c r="C44" s="173" t="s">
        <v>13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71" t="s">
        <v>24</v>
      </c>
      <c r="B45" s="172"/>
      <c r="C45" s="179" t="s">
        <v>22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1"/>
      <c r="N45" s="179" t="s">
        <v>23</v>
      </c>
      <c r="O45" s="182"/>
      <c r="P45" s="183"/>
      <c r="Q45" s="106"/>
      <c r="U45" s="3"/>
    </row>
    <row r="46" spans="1:21" ht="12.75">
      <c r="A46" s="177" t="s">
        <v>19</v>
      </c>
      <c r="B46" s="178"/>
      <c r="C46" s="143">
        <v>15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53"/>
      <c r="N46" s="143">
        <v>15</v>
      </c>
      <c r="O46" s="144"/>
      <c r="P46" s="145"/>
      <c r="Q46" s="4"/>
      <c r="U46" s="5"/>
    </row>
    <row r="47" spans="1:21" ht="12.75">
      <c r="A47" s="177" t="s">
        <v>20</v>
      </c>
      <c r="B47" s="178"/>
      <c r="C47" s="143">
        <v>15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53"/>
      <c r="N47" s="143">
        <v>15</v>
      </c>
      <c r="O47" s="144"/>
      <c r="P47" s="145"/>
      <c r="Q47" s="4"/>
      <c r="U47" s="5"/>
    </row>
    <row r="48" spans="1:21" ht="13.5" thickBot="1">
      <c r="A48" s="175" t="s">
        <v>21</v>
      </c>
      <c r="B48" s="176"/>
      <c r="C48" s="124">
        <v>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70"/>
      <c r="N48" s="124">
        <v>0</v>
      </c>
      <c r="O48" s="125"/>
      <c r="P48" s="126"/>
      <c r="Q48" s="4"/>
      <c r="U48" s="5"/>
    </row>
    <row r="49" spans="2:21" ht="12.75">
      <c r="B49" s="123" t="s">
        <v>131</v>
      </c>
      <c r="U49" s="6"/>
    </row>
  </sheetData>
  <sheetProtection/>
  <mergeCells count="50"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">
      <selection activeCell="AI17" sqref="AI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6" width="4.00390625" style="1" bestFit="1" customWidth="1"/>
    <col min="27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88" t="s">
        <v>42</v>
      </c>
      <c r="B1" s="188"/>
    </row>
    <row r="2" spans="1:35" ht="36.75" customHeight="1" thickBot="1">
      <c r="A2" s="191" t="s">
        <v>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72"/>
      <c r="AI2" s="72"/>
    </row>
    <row r="3" spans="1:35" ht="43.5" customHeight="1" thickBot="1">
      <c r="A3" s="192" t="s">
        <v>136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73"/>
      <c r="AI3" s="74"/>
    </row>
    <row r="4" spans="1:35" ht="14.25" customHeight="1" thickBot="1">
      <c r="A4" s="166" t="s">
        <v>25</v>
      </c>
      <c r="B4" s="159" t="s">
        <v>26</v>
      </c>
      <c r="C4" s="137" t="s">
        <v>7</v>
      </c>
      <c r="D4" s="138"/>
      <c r="E4" s="138"/>
      <c r="F4" s="138"/>
      <c r="G4" s="138"/>
      <c r="H4" s="138"/>
      <c r="I4" s="138"/>
      <c r="J4" s="138"/>
      <c r="K4" s="138"/>
      <c r="L4" s="200"/>
      <c r="M4" s="146" t="s">
        <v>11</v>
      </c>
      <c r="N4" s="147"/>
      <c r="O4" s="150" t="s">
        <v>33</v>
      </c>
      <c r="P4" s="137" t="s">
        <v>1</v>
      </c>
      <c r="Q4" s="138"/>
      <c r="R4" s="138"/>
      <c r="S4" s="138"/>
      <c r="T4" s="138"/>
      <c r="U4" s="139"/>
      <c r="V4" s="137" t="s">
        <v>0</v>
      </c>
      <c r="W4" s="138"/>
      <c r="X4" s="138"/>
      <c r="Y4" s="138"/>
      <c r="Z4" s="138"/>
      <c r="AA4" s="139"/>
      <c r="AB4" s="137" t="s">
        <v>35</v>
      </c>
      <c r="AC4" s="138"/>
      <c r="AD4" s="138"/>
      <c r="AE4" s="138"/>
      <c r="AF4" s="138"/>
      <c r="AG4" s="139"/>
      <c r="AH4" s="131" t="s">
        <v>34</v>
      </c>
      <c r="AI4" s="127" t="s">
        <v>27</v>
      </c>
    </row>
    <row r="5" spans="1:35" ht="12.75" customHeight="1" thickBot="1">
      <c r="A5" s="167"/>
      <c r="B5" s="160"/>
      <c r="C5" s="156" t="s">
        <v>39</v>
      </c>
      <c r="D5" s="157"/>
      <c r="E5" s="157"/>
      <c r="F5" s="157"/>
      <c r="G5" s="157"/>
      <c r="H5" s="158"/>
      <c r="I5" s="156" t="s">
        <v>38</v>
      </c>
      <c r="J5" s="157"/>
      <c r="K5" s="157"/>
      <c r="L5" s="197"/>
      <c r="M5" s="148"/>
      <c r="N5" s="149"/>
      <c r="O5" s="151"/>
      <c r="P5" s="194"/>
      <c r="Q5" s="195"/>
      <c r="R5" s="195"/>
      <c r="S5" s="195"/>
      <c r="T5" s="195"/>
      <c r="U5" s="196"/>
      <c r="V5" s="140"/>
      <c r="W5" s="141"/>
      <c r="X5" s="141"/>
      <c r="Y5" s="141"/>
      <c r="Z5" s="141"/>
      <c r="AA5" s="142"/>
      <c r="AB5" s="140"/>
      <c r="AC5" s="141"/>
      <c r="AD5" s="141"/>
      <c r="AE5" s="141"/>
      <c r="AF5" s="141"/>
      <c r="AG5" s="142"/>
      <c r="AH5" s="132"/>
      <c r="AI5" s="128"/>
    </row>
    <row r="6" spans="1:35" ht="12.75" customHeight="1" thickBot="1">
      <c r="A6" s="167"/>
      <c r="B6" s="160"/>
      <c r="C6" s="156" t="s">
        <v>4</v>
      </c>
      <c r="D6" s="157"/>
      <c r="E6" s="197"/>
      <c r="F6" s="156" t="s">
        <v>5</v>
      </c>
      <c r="G6" s="157"/>
      <c r="H6" s="158"/>
      <c r="I6" s="162" t="s">
        <v>40</v>
      </c>
      <c r="J6" s="162" t="s">
        <v>15</v>
      </c>
      <c r="K6" s="162" t="s">
        <v>16</v>
      </c>
      <c r="L6" s="162" t="s">
        <v>43</v>
      </c>
      <c r="M6" s="135" t="s">
        <v>14</v>
      </c>
      <c r="N6" s="133"/>
      <c r="O6" s="151"/>
      <c r="P6" s="140"/>
      <c r="Q6" s="141"/>
      <c r="R6" s="141"/>
      <c r="S6" s="141"/>
      <c r="T6" s="141"/>
      <c r="U6" s="142"/>
      <c r="V6" s="135" t="s">
        <v>32</v>
      </c>
      <c r="W6" s="133"/>
      <c r="X6" s="133"/>
      <c r="Y6" s="133"/>
      <c r="Z6" s="133"/>
      <c r="AA6" s="136"/>
      <c r="AB6" s="135" t="s">
        <v>32</v>
      </c>
      <c r="AC6" s="133"/>
      <c r="AD6" s="133"/>
      <c r="AE6" s="133"/>
      <c r="AF6" s="133"/>
      <c r="AG6" s="136"/>
      <c r="AH6" s="133"/>
      <c r="AI6" s="129"/>
    </row>
    <row r="7" spans="1:35" ht="13.5" thickBot="1">
      <c r="A7" s="168"/>
      <c r="B7" s="161"/>
      <c r="C7" s="36" t="s">
        <v>40</v>
      </c>
      <c r="D7" s="35" t="s">
        <v>15</v>
      </c>
      <c r="E7" s="35" t="s">
        <v>16</v>
      </c>
      <c r="F7" s="77" t="s">
        <v>40</v>
      </c>
      <c r="G7" s="37" t="s">
        <v>15</v>
      </c>
      <c r="H7" s="35" t="s">
        <v>16</v>
      </c>
      <c r="I7" s="163"/>
      <c r="J7" s="163"/>
      <c r="K7" s="163"/>
      <c r="L7" s="169"/>
      <c r="M7" s="36" t="s">
        <v>4</v>
      </c>
      <c r="N7" s="78" t="s">
        <v>5</v>
      </c>
      <c r="O7" s="152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34"/>
      <c r="AI7" s="130"/>
    </row>
    <row r="8" spans="1:35" ht="24">
      <c r="A8" s="11">
        <v>1</v>
      </c>
      <c r="B8" s="10" t="s">
        <v>129</v>
      </c>
      <c r="C8" s="12">
        <v>1</v>
      </c>
      <c r="D8" s="13">
        <v>4</v>
      </c>
      <c r="E8" s="15"/>
      <c r="F8" s="12"/>
      <c r="G8" s="23"/>
      <c r="H8" s="14"/>
      <c r="I8" s="81">
        <f aca="true" t="shared" si="0" ref="I8:I37">C8+F8</f>
        <v>1</v>
      </c>
      <c r="J8" s="86">
        <f aca="true" t="shared" si="1" ref="J8:J37">D8+G8</f>
        <v>4</v>
      </c>
      <c r="K8" s="82">
        <f aca="true" t="shared" si="2" ref="K8:K37">E8+H8</f>
        <v>0</v>
      </c>
      <c r="L8" s="11">
        <f aca="true" t="shared" si="3" ref="L8:L37">SUM(I8:K8)</f>
        <v>5</v>
      </c>
      <c r="M8" s="47" t="s">
        <v>46</v>
      </c>
      <c r="N8" s="44"/>
      <c r="O8" s="75">
        <f aca="true" t="shared" si="4" ref="O8:O37">SUM(P8:U8)</f>
        <v>70</v>
      </c>
      <c r="P8" s="83">
        <f aca="true" t="shared" si="5" ref="P8:P37">V8+AB8</f>
        <v>10</v>
      </c>
      <c r="Q8" s="84">
        <f aca="true" t="shared" si="6" ref="Q8:Q37">W8+AC8</f>
        <v>0</v>
      </c>
      <c r="R8" s="84">
        <f aca="true" t="shared" si="7" ref="R8:R37">X8+AD8</f>
        <v>0</v>
      </c>
      <c r="S8" s="84">
        <f aca="true" t="shared" si="8" ref="S8:S37">Y8+AE8</f>
        <v>0</v>
      </c>
      <c r="T8" s="84">
        <f aca="true" t="shared" si="9" ref="T8:T37">Z8+AF8</f>
        <v>60</v>
      </c>
      <c r="U8" s="85">
        <f aca="true" t="shared" si="10" ref="U8:U37">AA8+AG8</f>
        <v>0</v>
      </c>
      <c r="V8" s="12">
        <v>10</v>
      </c>
      <c r="W8" s="13"/>
      <c r="X8" s="13"/>
      <c r="Y8" s="13"/>
      <c r="Z8" s="13">
        <v>60</v>
      </c>
      <c r="AA8" s="14"/>
      <c r="AB8" s="12"/>
      <c r="AC8" s="15"/>
      <c r="AD8" s="15"/>
      <c r="AE8" s="15"/>
      <c r="AF8" s="13"/>
      <c r="AG8" s="14"/>
      <c r="AH8" s="51" t="s">
        <v>115</v>
      </c>
      <c r="AI8" s="10" t="s">
        <v>156</v>
      </c>
    </row>
    <row r="9" spans="1:35" ht="24">
      <c r="A9" s="87">
        <v>2</v>
      </c>
      <c r="B9" s="8" t="s">
        <v>104</v>
      </c>
      <c r="C9" s="52">
        <v>1</v>
      </c>
      <c r="D9" s="54">
        <v>1</v>
      </c>
      <c r="E9" s="55"/>
      <c r="F9" s="52"/>
      <c r="G9" s="16"/>
      <c r="H9" s="49"/>
      <c r="I9" s="88">
        <f t="shared" si="0"/>
        <v>1</v>
      </c>
      <c r="J9" s="92">
        <f t="shared" si="1"/>
        <v>1</v>
      </c>
      <c r="K9" s="111">
        <f t="shared" si="2"/>
        <v>0</v>
      </c>
      <c r="L9" s="87">
        <f t="shared" si="3"/>
        <v>2</v>
      </c>
      <c r="M9" s="61" t="s">
        <v>45</v>
      </c>
      <c r="N9" s="53"/>
      <c r="O9" s="76">
        <f t="shared" si="4"/>
        <v>36</v>
      </c>
      <c r="P9" s="89">
        <f t="shared" si="5"/>
        <v>6</v>
      </c>
      <c r="Q9" s="90">
        <f t="shared" si="6"/>
        <v>0</v>
      </c>
      <c r="R9" s="90">
        <f t="shared" si="7"/>
        <v>0</v>
      </c>
      <c r="S9" s="90">
        <f t="shared" si="8"/>
        <v>0</v>
      </c>
      <c r="T9" s="90">
        <f t="shared" si="9"/>
        <v>30</v>
      </c>
      <c r="U9" s="91">
        <f t="shared" si="10"/>
        <v>0</v>
      </c>
      <c r="V9" s="52">
        <v>6</v>
      </c>
      <c r="W9" s="54"/>
      <c r="X9" s="54"/>
      <c r="Y9" s="54"/>
      <c r="Z9" s="54">
        <v>30</v>
      </c>
      <c r="AA9" s="49"/>
      <c r="AB9" s="52"/>
      <c r="AC9" s="54"/>
      <c r="AD9" s="55"/>
      <c r="AE9" s="55"/>
      <c r="AF9" s="54"/>
      <c r="AG9" s="49"/>
      <c r="AH9" s="56" t="s">
        <v>116</v>
      </c>
      <c r="AI9" s="8" t="s">
        <v>157</v>
      </c>
    </row>
    <row r="10" spans="1:35" ht="24">
      <c r="A10" s="87">
        <v>3</v>
      </c>
      <c r="B10" s="8" t="s">
        <v>105</v>
      </c>
      <c r="C10" s="52">
        <v>2</v>
      </c>
      <c r="D10" s="54"/>
      <c r="E10" s="55"/>
      <c r="F10" s="52"/>
      <c r="G10" s="16"/>
      <c r="H10" s="49"/>
      <c r="I10" s="88">
        <f t="shared" si="0"/>
        <v>2</v>
      </c>
      <c r="J10" s="92">
        <f t="shared" si="1"/>
        <v>0</v>
      </c>
      <c r="K10" s="111">
        <f t="shared" si="2"/>
        <v>0</v>
      </c>
      <c r="L10" s="87">
        <f t="shared" si="3"/>
        <v>2</v>
      </c>
      <c r="M10" s="63" t="s">
        <v>45</v>
      </c>
      <c r="N10" s="57"/>
      <c r="O10" s="76">
        <f t="shared" si="4"/>
        <v>40</v>
      </c>
      <c r="P10" s="89">
        <f t="shared" si="5"/>
        <v>20</v>
      </c>
      <c r="Q10" s="90">
        <f t="shared" si="6"/>
        <v>0</v>
      </c>
      <c r="R10" s="90">
        <f t="shared" si="7"/>
        <v>20</v>
      </c>
      <c r="S10" s="90">
        <f t="shared" si="8"/>
        <v>0</v>
      </c>
      <c r="T10" s="90">
        <f t="shared" si="9"/>
        <v>0</v>
      </c>
      <c r="U10" s="91">
        <f t="shared" si="10"/>
        <v>0</v>
      </c>
      <c r="V10" s="52">
        <v>20</v>
      </c>
      <c r="W10" s="54"/>
      <c r="X10" s="54">
        <v>20</v>
      </c>
      <c r="Y10" s="54"/>
      <c r="Z10" s="54"/>
      <c r="AA10" s="49"/>
      <c r="AB10" s="52"/>
      <c r="AC10" s="55"/>
      <c r="AD10" s="55"/>
      <c r="AE10" s="55"/>
      <c r="AF10" s="54"/>
      <c r="AG10" s="55"/>
      <c r="AH10" s="56" t="s">
        <v>116</v>
      </c>
      <c r="AI10" s="8" t="s">
        <v>157</v>
      </c>
    </row>
    <row r="11" spans="1:35" ht="36">
      <c r="A11" s="87">
        <v>4</v>
      </c>
      <c r="B11" s="8" t="s">
        <v>106</v>
      </c>
      <c r="C11" s="52">
        <v>1</v>
      </c>
      <c r="D11" s="54">
        <v>1</v>
      </c>
      <c r="E11" s="55"/>
      <c r="F11" s="52"/>
      <c r="G11" s="16"/>
      <c r="H11" s="49"/>
      <c r="I11" s="88">
        <f t="shared" si="0"/>
        <v>1</v>
      </c>
      <c r="J11" s="92">
        <f t="shared" si="1"/>
        <v>1</v>
      </c>
      <c r="K11" s="111">
        <f t="shared" si="2"/>
        <v>0</v>
      </c>
      <c r="L11" s="87">
        <f t="shared" si="3"/>
        <v>2</v>
      </c>
      <c r="M11" s="63" t="s">
        <v>45</v>
      </c>
      <c r="N11" s="53"/>
      <c r="O11" s="76">
        <f t="shared" si="4"/>
        <v>12</v>
      </c>
      <c r="P11" s="89">
        <f t="shared" si="5"/>
        <v>2</v>
      </c>
      <c r="Q11" s="90">
        <f t="shared" si="6"/>
        <v>0</v>
      </c>
      <c r="R11" s="90">
        <f t="shared" si="7"/>
        <v>0</v>
      </c>
      <c r="S11" s="90">
        <f t="shared" si="8"/>
        <v>0</v>
      </c>
      <c r="T11" s="90">
        <f t="shared" si="9"/>
        <v>10</v>
      </c>
      <c r="U11" s="91">
        <f t="shared" si="10"/>
        <v>0</v>
      </c>
      <c r="V11" s="52">
        <v>2</v>
      </c>
      <c r="W11" s="54"/>
      <c r="X11" s="54"/>
      <c r="Y11" s="54"/>
      <c r="Z11" s="54">
        <v>10</v>
      </c>
      <c r="AA11" s="49"/>
      <c r="AB11" s="52"/>
      <c r="AC11" s="54"/>
      <c r="AD11" s="55"/>
      <c r="AE11" s="55"/>
      <c r="AF11" s="54"/>
      <c r="AG11" s="55"/>
      <c r="AH11" s="48" t="s">
        <v>117</v>
      </c>
      <c r="AI11" s="8" t="s">
        <v>158</v>
      </c>
    </row>
    <row r="12" spans="1:35" ht="12.75">
      <c r="A12" s="87">
        <v>5</v>
      </c>
      <c r="B12" s="8" t="s">
        <v>107</v>
      </c>
      <c r="C12" s="52">
        <v>4</v>
      </c>
      <c r="D12" s="54">
        <v>4</v>
      </c>
      <c r="E12" s="55"/>
      <c r="F12" s="52"/>
      <c r="G12" s="16">
        <v>3</v>
      </c>
      <c r="H12" s="49"/>
      <c r="I12" s="88">
        <f t="shared" si="0"/>
        <v>4</v>
      </c>
      <c r="J12" s="92">
        <f t="shared" si="1"/>
        <v>7</v>
      </c>
      <c r="K12" s="111">
        <f t="shared" si="2"/>
        <v>0</v>
      </c>
      <c r="L12" s="87">
        <f t="shared" si="3"/>
        <v>11</v>
      </c>
      <c r="M12" s="63" t="s">
        <v>45</v>
      </c>
      <c r="N12" s="53" t="s">
        <v>46</v>
      </c>
      <c r="O12" s="76">
        <f t="shared" si="4"/>
        <v>180</v>
      </c>
      <c r="P12" s="89">
        <f t="shared" si="5"/>
        <v>60</v>
      </c>
      <c r="Q12" s="90">
        <f t="shared" si="6"/>
        <v>0</v>
      </c>
      <c r="R12" s="90">
        <f t="shared" si="7"/>
        <v>0</v>
      </c>
      <c r="S12" s="90">
        <f t="shared" si="8"/>
        <v>0</v>
      </c>
      <c r="T12" s="90">
        <f t="shared" si="9"/>
        <v>120</v>
      </c>
      <c r="U12" s="91">
        <f t="shared" si="10"/>
        <v>0</v>
      </c>
      <c r="V12" s="52">
        <v>60</v>
      </c>
      <c r="W12" s="54"/>
      <c r="X12" s="54"/>
      <c r="Y12" s="54"/>
      <c r="Z12" s="54">
        <v>60</v>
      </c>
      <c r="AA12" s="49"/>
      <c r="AB12" s="52"/>
      <c r="AC12" s="54"/>
      <c r="AD12" s="55"/>
      <c r="AE12" s="55"/>
      <c r="AF12" s="54">
        <v>60</v>
      </c>
      <c r="AG12" s="55"/>
      <c r="AH12" s="8" t="s">
        <v>118</v>
      </c>
      <c r="AI12" s="59" t="s">
        <v>159</v>
      </c>
    </row>
    <row r="13" spans="1:35" ht="12.75">
      <c r="A13" s="87">
        <v>6</v>
      </c>
      <c r="B13" s="8" t="s">
        <v>108</v>
      </c>
      <c r="C13" s="52">
        <v>4</v>
      </c>
      <c r="D13" s="54">
        <v>4</v>
      </c>
      <c r="E13" s="55"/>
      <c r="F13" s="52"/>
      <c r="G13" s="16">
        <v>3</v>
      </c>
      <c r="H13" s="49"/>
      <c r="I13" s="88">
        <f t="shared" si="0"/>
        <v>4</v>
      </c>
      <c r="J13" s="92">
        <f t="shared" si="1"/>
        <v>7</v>
      </c>
      <c r="K13" s="111">
        <f t="shared" si="2"/>
        <v>0</v>
      </c>
      <c r="L13" s="87">
        <f t="shared" si="3"/>
        <v>11</v>
      </c>
      <c r="M13" s="63" t="s">
        <v>45</v>
      </c>
      <c r="N13" s="53" t="s">
        <v>46</v>
      </c>
      <c r="O13" s="76">
        <f t="shared" si="4"/>
        <v>180</v>
      </c>
      <c r="P13" s="89">
        <f t="shared" si="5"/>
        <v>60</v>
      </c>
      <c r="Q13" s="90">
        <f t="shared" si="6"/>
        <v>0</v>
      </c>
      <c r="R13" s="90">
        <f t="shared" si="7"/>
        <v>0</v>
      </c>
      <c r="S13" s="90">
        <f t="shared" si="8"/>
        <v>0</v>
      </c>
      <c r="T13" s="90">
        <f t="shared" si="9"/>
        <v>120</v>
      </c>
      <c r="U13" s="91">
        <f t="shared" si="10"/>
        <v>0</v>
      </c>
      <c r="V13" s="52">
        <v>60</v>
      </c>
      <c r="W13" s="54"/>
      <c r="X13" s="54"/>
      <c r="Y13" s="54"/>
      <c r="Z13" s="54">
        <v>60</v>
      </c>
      <c r="AA13" s="49"/>
      <c r="AB13" s="52"/>
      <c r="AC13" s="54"/>
      <c r="AD13" s="55"/>
      <c r="AE13" s="55"/>
      <c r="AF13" s="54">
        <v>60</v>
      </c>
      <c r="AG13" s="55"/>
      <c r="AH13" s="8" t="s">
        <v>119</v>
      </c>
      <c r="AI13" s="32" t="s">
        <v>160</v>
      </c>
    </row>
    <row r="14" spans="1:35" ht="24">
      <c r="A14" s="87">
        <v>7</v>
      </c>
      <c r="B14" s="8" t="s">
        <v>109</v>
      </c>
      <c r="C14" s="17">
        <v>1</v>
      </c>
      <c r="D14" s="54">
        <v>2</v>
      </c>
      <c r="E14" s="55"/>
      <c r="F14" s="52">
        <v>1</v>
      </c>
      <c r="G14" s="16">
        <v>2</v>
      </c>
      <c r="H14" s="55"/>
      <c r="I14" s="88">
        <f t="shared" si="0"/>
        <v>2</v>
      </c>
      <c r="J14" s="92">
        <f t="shared" si="1"/>
        <v>4</v>
      </c>
      <c r="K14" s="111">
        <f t="shared" si="2"/>
        <v>0</v>
      </c>
      <c r="L14" s="87">
        <f t="shared" si="3"/>
        <v>6</v>
      </c>
      <c r="M14" s="61" t="s">
        <v>45</v>
      </c>
      <c r="N14" s="58" t="s">
        <v>46</v>
      </c>
      <c r="O14" s="76">
        <f t="shared" si="4"/>
        <v>90</v>
      </c>
      <c r="P14" s="89">
        <f t="shared" si="5"/>
        <v>30</v>
      </c>
      <c r="Q14" s="90">
        <f t="shared" si="6"/>
        <v>0</v>
      </c>
      <c r="R14" s="90">
        <f t="shared" si="7"/>
        <v>0</v>
      </c>
      <c r="S14" s="90">
        <f t="shared" si="8"/>
        <v>0</v>
      </c>
      <c r="T14" s="90">
        <f t="shared" si="9"/>
        <v>60</v>
      </c>
      <c r="U14" s="91">
        <f t="shared" si="10"/>
        <v>0</v>
      </c>
      <c r="V14" s="52">
        <v>20</v>
      </c>
      <c r="W14" s="54"/>
      <c r="X14" s="54"/>
      <c r="Y14" s="54"/>
      <c r="Z14" s="54">
        <v>30</v>
      </c>
      <c r="AA14" s="49"/>
      <c r="AB14" s="52">
        <v>10</v>
      </c>
      <c r="AC14" s="54"/>
      <c r="AD14" s="55"/>
      <c r="AE14" s="55"/>
      <c r="AF14" s="54">
        <v>30</v>
      </c>
      <c r="AG14" s="55"/>
      <c r="AH14" s="8" t="s">
        <v>123</v>
      </c>
      <c r="AI14" s="59" t="s">
        <v>161</v>
      </c>
    </row>
    <row r="15" spans="1:35" ht="12.75">
      <c r="A15" s="120">
        <v>8</v>
      </c>
      <c r="B15" s="121" t="s">
        <v>110</v>
      </c>
      <c r="C15" s="54"/>
      <c r="D15" s="54"/>
      <c r="E15" s="55"/>
      <c r="F15" s="52">
        <v>2</v>
      </c>
      <c r="G15" s="16"/>
      <c r="H15" s="55"/>
      <c r="I15" s="88">
        <f t="shared" si="0"/>
        <v>2</v>
      </c>
      <c r="J15" s="92">
        <f t="shared" si="1"/>
        <v>0</v>
      </c>
      <c r="K15" s="111">
        <f t="shared" si="2"/>
        <v>0</v>
      </c>
      <c r="L15" s="87">
        <f t="shared" si="3"/>
        <v>2</v>
      </c>
      <c r="M15" s="61"/>
      <c r="N15" s="58" t="s">
        <v>45</v>
      </c>
      <c r="O15" s="76">
        <f t="shared" si="4"/>
        <v>30</v>
      </c>
      <c r="P15" s="89">
        <f t="shared" si="5"/>
        <v>0</v>
      </c>
      <c r="Q15" s="90">
        <f t="shared" si="6"/>
        <v>0</v>
      </c>
      <c r="R15" s="90">
        <f t="shared" si="7"/>
        <v>30</v>
      </c>
      <c r="S15" s="90">
        <f t="shared" si="8"/>
        <v>0</v>
      </c>
      <c r="T15" s="90">
        <f t="shared" si="9"/>
        <v>0</v>
      </c>
      <c r="U15" s="91">
        <f t="shared" si="10"/>
        <v>0</v>
      </c>
      <c r="V15" s="52"/>
      <c r="W15" s="54"/>
      <c r="X15" s="54"/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120</v>
      </c>
      <c r="AI15" s="59"/>
    </row>
    <row r="16" spans="1:35" ht="24">
      <c r="A16" s="87">
        <v>9</v>
      </c>
      <c r="B16" s="8" t="s">
        <v>111</v>
      </c>
      <c r="C16" s="17"/>
      <c r="D16" s="54"/>
      <c r="E16" s="55"/>
      <c r="F16" s="52"/>
      <c r="G16" s="16"/>
      <c r="H16" s="55">
        <v>4</v>
      </c>
      <c r="I16" s="88">
        <f t="shared" si="0"/>
        <v>0</v>
      </c>
      <c r="J16" s="92">
        <f t="shared" si="1"/>
        <v>0</v>
      </c>
      <c r="K16" s="111">
        <f t="shared" si="2"/>
        <v>4</v>
      </c>
      <c r="L16" s="87">
        <f t="shared" si="3"/>
        <v>4</v>
      </c>
      <c r="M16" s="61"/>
      <c r="N16" s="58" t="s">
        <v>45</v>
      </c>
      <c r="O16" s="76">
        <f t="shared" si="4"/>
        <v>30</v>
      </c>
      <c r="P16" s="89">
        <f t="shared" si="5"/>
        <v>0</v>
      </c>
      <c r="Q16" s="90">
        <f t="shared" si="6"/>
        <v>0</v>
      </c>
      <c r="R16" s="90">
        <f t="shared" si="7"/>
        <v>0</v>
      </c>
      <c r="S16" s="90">
        <f t="shared" si="8"/>
        <v>0</v>
      </c>
      <c r="T16" s="90">
        <f t="shared" si="9"/>
        <v>0</v>
      </c>
      <c r="U16" s="91">
        <f t="shared" si="10"/>
        <v>30</v>
      </c>
      <c r="V16" s="52"/>
      <c r="W16" s="54"/>
      <c r="X16" s="54"/>
      <c r="Y16" s="54"/>
      <c r="Z16" s="54"/>
      <c r="AA16" s="49"/>
      <c r="AB16" s="52"/>
      <c r="AC16" s="17"/>
      <c r="AD16" s="54"/>
      <c r="AE16" s="54"/>
      <c r="AF16" s="54"/>
      <c r="AG16" s="55">
        <v>30</v>
      </c>
      <c r="AH16" s="8" t="s">
        <v>121</v>
      </c>
      <c r="AI16" s="59" t="s">
        <v>161</v>
      </c>
    </row>
    <row r="17" spans="1:35" ht="24">
      <c r="A17" s="87">
        <v>10</v>
      </c>
      <c r="B17" s="8" t="s">
        <v>112</v>
      </c>
      <c r="C17" s="17"/>
      <c r="D17" s="54"/>
      <c r="E17" s="55"/>
      <c r="F17" s="52"/>
      <c r="G17" s="16"/>
      <c r="H17" s="55">
        <v>4</v>
      </c>
      <c r="I17" s="88">
        <f t="shared" si="0"/>
        <v>0</v>
      </c>
      <c r="J17" s="92">
        <f t="shared" si="1"/>
        <v>0</v>
      </c>
      <c r="K17" s="111">
        <f t="shared" si="2"/>
        <v>4</v>
      </c>
      <c r="L17" s="87">
        <f t="shared" si="3"/>
        <v>4</v>
      </c>
      <c r="M17" s="61"/>
      <c r="N17" s="58" t="s">
        <v>45</v>
      </c>
      <c r="O17" s="76">
        <f t="shared" si="4"/>
        <v>30</v>
      </c>
      <c r="P17" s="89">
        <f t="shared" si="5"/>
        <v>0</v>
      </c>
      <c r="Q17" s="90">
        <f t="shared" si="6"/>
        <v>0</v>
      </c>
      <c r="R17" s="90">
        <f t="shared" si="7"/>
        <v>0</v>
      </c>
      <c r="S17" s="90">
        <f t="shared" si="8"/>
        <v>0</v>
      </c>
      <c r="T17" s="90">
        <f t="shared" si="9"/>
        <v>0</v>
      </c>
      <c r="U17" s="91">
        <f t="shared" si="10"/>
        <v>30</v>
      </c>
      <c r="V17" s="52"/>
      <c r="W17" s="54"/>
      <c r="X17" s="54"/>
      <c r="Y17" s="54"/>
      <c r="Z17" s="54"/>
      <c r="AA17" s="49"/>
      <c r="AB17" s="52"/>
      <c r="AC17" s="17"/>
      <c r="AD17" s="54"/>
      <c r="AE17" s="54"/>
      <c r="AF17" s="54"/>
      <c r="AG17" s="55">
        <v>30</v>
      </c>
      <c r="AH17" s="8" t="s">
        <v>122</v>
      </c>
      <c r="AI17" s="59" t="s">
        <v>162</v>
      </c>
    </row>
    <row r="18" spans="1:35" ht="24">
      <c r="A18" s="87">
        <v>11</v>
      </c>
      <c r="B18" s="8" t="s">
        <v>113</v>
      </c>
      <c r="C18" s="17"/>
      <c r="D18" s="54"/>
      <c r="E18" s="55"/>
      <c r="F18" s="52"/>
      <c r="G18" s="16"/>
      <c r="H18" s="55">
        <v>4</v>
      </c>
      <c r="I18" s="88">
        <f t="shared" si="0"/>
        <v>0</v>
      </c>
      <c r="J18" s="92">
        <f t="shared" si="1"/>
        <v>0</v>
      </c>
      <c r="K18" s="111">
        <f t="shared" si="2"/>
        <v>4</v>
      </c>
      <c r="L18" s="87">
        <f t="shared" si="3"/>
        <v>4</v>
      </c>
      <c r="M18" s="61"/>
      <c r="N18" s="58" t="s">
        <v>45</v>
      </c>
      <c r="O18" s="76">
        <f t="shared" si="4"/>
        <v>30</v>
      </c>
      <c r="P18" s="89">
        <f t="shared" si="5"/>
        <v>0</v>
      </c>
      <c r="Q18" s="90">
        <f t="shared" si="6"/>
        <v>0</v>
      </c>
      <c r="R18" s="90">
        <f t="shared" si="7"/>
        <v>0</v>
      </c>
      <c r="S18" s="90">
        <f t="shared" si="8"/>
        <v>0</v>
      </c>
      <c r="T18" s="90">
        <f t="shared" si="9"/>
        <v>0</v>
      </c>
      <c r="U18" s="91">
        <f t="shared" si="10"/>
        <v>30</v>
      </c>
      <c r="V18" s="52"/>
      <c r="W18" s="54"/>
      <c r="X18" s="54"/>
      <c r="Y18" s="54"/>
      <c r="Z18" s="54"/>
      <c r="AA18" s="49"/>
      <c r="AB18" s="52"/>
      <c r="AC18" s="17"/>
      <c r="AD18" s="54"/>
      <c r="AE18" s="54"/>
      <c r="AF18" s="54"/>
      <c r="AG18" s="55">
        <v>30</v>
      </c>
      <c r="AH18" s="8" t="s">
        <v>119</v>
      </c>
      <c r="AI18" s="32" t="s">
        <v>160</v>
      </c>
    </row>
    <row r="19" spans="1:35" ht="12.75">
      <c r="A19" s="87">
        <v>12</v>
      </c>
      <c r="B19" s="8" t="s">
        <v>114</v>
      </c>
      <c r="C19" s="17"/>
      <c r="D19" s="54"/>
      <c r="E19" s="55"/>
      <c r="F19" s="52"/>
      <c r="G19" s="16"/>
      <c r="H19" s="55">
        <v>4</v>
      </c>
      <c r="I19" s="88">
        <f t="shared" si="0"/>
        <v>0</v>
      </c>
      <c r="J19" s="92">
        <f t="shared" si="1"/>
        <v>0</v>
      </c>
      <c r="K19" s="111">
        <f t="shared" si="2"/>
        <v>4</v>
      </c>
      <c r="L19" s="87">
        <f t="shared" si="3"/>
        <v>4</v>
      </c>
      <c r="M19" s="61"/>
      <c r="N19" s="58" t="s">
        <v>45</v>
      </c>
      <c r="O19" s="76">
        <f t="shared" si="4"/>
        <v>30</v>
      </c>
      <c r="P19" s="89">
        <f t="shared" si="5"/>
        <v>0</v>
      </c>
      <c r="Q19" s="90">
        <f t="shared" si="6"/>
        <v>0</v>
      </c>
      <c r="R19" s="90">
        <f t="shared" si="7"/>
        <v>0</v>
      </c>
      <c r="S19" s="90">
        <f t="shared" si="8"/>
        <v>0</v>
      </c>
      <c r="T19" s="90">
        <f t="shared" si="9"/>
        <v>0</v>
      </c>
      <c r="U19" s="91">
        <f t="shared" si="10"/>
        <v>30</v>
      </c>
      <c r="V19" s="52"/>
      <c r="W19" s="54"/>
      <c r="X19" s="54"/>
      <c r="Y19" s="54"/>
      <c r="Z19" s="54"/>
      <c r="AA19" s="49"/>
      <c r="AB19" s="52"/>
      <c r="AC19" s="17"/>
      <c r="AD19" s="54"/>
      <c r="AE19" s="54"/>
      <c r="AF19" s="54"/>
      <c r="AG19" s="55">
        <v>30</v>
      </c>
      <c r="AH19" s="8" t="s">
        <v>118</v>
      </c>
      <c r="AI19" s="59" t="s">
        <v>159</v>
      </c>
    </row>
    <row r="20" spans="1:35" ht="12.75">
      <c r="A20" s="87">
        <v>13</v>
      </c>
      <c r="B20" s="8" t="s">
        <v>134</v>
      </c>
      <c r="C20" s="17"/>
      <c r="D20" s="54"/>
      <c r="E20" s="55"/>
      <c r="F20" s="52">
        <v>3</v>
      </c>
      <c r="G20" s="16"/>
      <c r="H20" s="55"/>
      <c r="I20" s="88">
        <f t="shared" si="0"/>
        <v>3</v>
      </c>
      <c r="J20" s="92">
        <f t="shared" si="1"/>
        <v>0</v>
      </c>
      <c r="K20" s="111">
        <f t="shared" si="2"/>
        <v>0</v>
      </c>
      <c r="L20" s="87">
        <f t="shared" si="3"/>
        <v>3</v>
      </c>
      <c r="M20" s="61"/>
      <c r="N20" s="58" t="s">
        <v>46</v>
      </c>
      <c r="O20" s="76">
        <f t="shared" si="4"/>
        <v>0</v>
      </c>
      <c r="P20" s="89">
        <f t="shared" si="5"/>
        <v>0</v>
      </c>
      <c r="Q20" s="90">
        <f t="shared" si="6"/>
        <v>0</v>
      </c>
      <c r="R20" s="90">
        <f t="shared" si="7"/>
        <v>0</v>
      </c>
      <c r="S20" s="90">
        <f t="shared" si="8"/>
        <v>0</v>
      </c>
      <c r="T20" s="90">
        <f t="shared" si="9"/>
        <v>0</v>
      </c>
      <c r="U20" s="91">
        <f t="shared" si="10"/>
        <v>0</v>
      </c>
      <c r="V20" s="52"/>
      <c r="W20" s="54"/>
      <c r="X20" s="54"/>
      <c r="Y20" s="54"/>
      <c r="Z20" s="54"/>
      <c r="AA20" s="49"/>
      <c r="AB20" s="52"/>
      <c r="AC20" s="17"/>
      <c r="AD20" s="17"/>
      <c r="AE20" s="17"/>
      <c r="AF20" s="54"/>
      <c r="AG20" s="55"/>
      <c r="AH20" s="8"/>
      <c r="AI20" s="8"/>
    </row>
    <row r="21" spans="1:35" ht="12.75">
      <c r="A21" s="87">
        <v>14</v>
      </c>
      <c r="B21" s="59"/>
      <c r="C21" s="17"/>
      <c r="D21" s="54"/>
      <c r="E21" s="55"/>
      <c r="F21" s="52"/>
      <c r="G21" s="54"/>
      <c r="H21" s="55"/>
      <c r="I21" s="88">
        <f t="shared" si="0"/>
        <v>0</v>
      </c>
      <c r="J21" s="92">
        <f t="shared" si="1"/>
        <v>0</v>
      </c>
      <c r="K21" s="111">
        <f t="shared" si="2"/>
        <v>0</v>
      </c>
      <c r="L21" s="87">
        <f t="shared" si="3"/>
        <v>0</v>
      </c>
      <c r="M21" s="61"/>
      <c r="N21" s="58"/>
      <c r="O21" s="76">
        <f t="shared" si="4"/>
        <v>0</v>
      </c>
      <c r="P21" s="89">
        <f t="shared" si="5"/>
        <v>0</v>
      </c>
      <c r="Q21" s="90">
        <f t="shared" si="6"/>
        <v>0</v>
      </c>
      <c r="R21" s="90">
        <f t="shared" si="7"/>
        <v>0</v>
      </c>
      <c r="S21" s="90">
        <f t="shared" si="8"/>
        <v>0</v>
      </c>
      <c r="T21" s="90">
        <f t="shared" si="9"/>
        <v>0</v>
      </c>
      <c r="U21" s="91">
        <f t="shared" si="10"/>
        <v>0</v>
      </c>
      <c r="V21" s="52"/>
      <c r="W21" s="17"/>
      <c r="X21" s="17"/>
      <c r="Y21" s="17"/>
      <c r="Z21" s="54"/>
      <c r="AA21" s="49"/>
      <c r="AB21" s="52"/>
      <c r="AC21" s="17"/>
      <c r="AD21" s="17"/>
      <c r="AE21" s="17"/>
      <c r="AF21" s="54"/>
      <c r="AG21" s="55"/>
      <c r="AH21" s="8"/>
      <c r="AI21" s="60"/>
    </row>
    <row r="22" spans="1:35" ht="12.75">
      <c r="A22" s="87">
        <v>15</v>
      </c>
      <c r="B22" s="8"/>
      <c r="C22" s="17"/>
      <c r="D22" s="54"/>
      <c r="E22" s="55"/>
      <c r="F22" s="52"/>
      <c r="G22" s="54"/>
      <c r="H22" s="55"/>
      <c r="I22" s="88">
        <f t="shared" si="0"/>
        <v>0</v>
      </c>
      <c r="J22" s="92">
        <f t="shared" si="1"/>
        <v>0</v>
      </c>
      <c r="K22" s="111">
        <f t="shared" si="2"/>
        <v>0</v>
      </c>
      <c r="L22" s="87">
        <f t="shared" si="3"/>
        <v>0</v>
      </c>
      <c r="M22" s="61"/>
      <c r="N22" s="58"/>
      <c r="O22" s="76">
        <f t="shared" si="4"/>
        <v>0</v>
      </c>
      <c r="P22" s="89">
        <f t="shared" si="5"/>
        <v>0</v>
      </c>
      <c r="Q22" s="90">
        <f t="shared" si="6"/>
        <v>0</v>
      </c>
      <c r="R22" s="90">
        <f t="shared" si="7"/>
        <v>0</v>
      </c>
      <c r="S22" s="90">
        <f t="shared" si="8"/>
        <v>0</v>
      </c>
      <c r="T22" s="90">
        <f t="shared" si="9"/>
        <v>0</v>
      </c>
      <c r="U22" s="91">
        <f t="shared" si="10"/>
        <v>0</v>
      </c>
      <c r="V22" s="52"/>
      <c r="W22" s="17"/>
      <c r="X22" s="17"/>
      <c r="Y22" s="17"/>
      <c r="Z22" s="54"/>
      <c r="AA22" s="49"/>
      <c r="AB22" s="52"/>
      <c r="AC22" s="17"/>
      <c r="AD22" s="17"/>
      <c r="AE22" s="17"/>
      <c r="AF22" s="54"/>
      <c r="AG22" s="55"/>
      <c r="AH22" s="8"/>
      <c r="AI22" s="8"/>
    </row>
    <row r="23" spans="1:35" ht="12.75">
      <c r="A23" s="87">
        <v>16</v>
      </c>
      <c r="B23" s="8"/>
      <c r="C23" s="52"/>
      <c r="D23" s="54"/>
      <c r="E23" s="55"/>
      <c r="F23" s="52"/>
      <c r="G23" s="16"/>
      <c r="H23" s="49"/>
      <c r="I23" s="88">
        <f t="shared" si="0"/>
        <v>0</v>
      </c>
      <c r="J23" s="92">
        <f t="shared" si="1"/>
        <v>0</v>
      </c>
      <c r="K23" s="111">
        <f t="shared" si="2"/>
        <v>0</v>
      </c>
      <c r="L23" s="87">
        <f t="shared" si="3"/>
        <v>0</v>
      </c>
      <c r="M23" s="103"/>
      <c r="N23" s="53"/>
      <c r="O23" s="76">
        <f t="shared" si="4"/>
        <v>0</v>
      </c>
      <c r="P23" s="89">
        <f t="shared" si="5"/>
        <v>0</v>
      </c>
      <c r="Q23" s="90">
        <f t="shared" si="6"/>
        <v>0</v>
      </c>
      <c r="R23" s="90">
        <f t="shared" si="7"/>
        <v>0</v>
      </c>
      <c r="S23" s="90">
        <f t="shared" si="8"/>
        <v>0</v>
      </c>
      <c r="T23" s="90">
        <f t="shared" si="9"/>
        <v>0</v>
      </c>
      <c r="U23" s="91">
        <f t="shared" si="10"/>
        <v>0</v>
      </c>
      <c r="V23" s="52"/>
      <c r="W23" s="54"/>
      <c r="X23" s="54"/>
      <c r="Y23" s="54"/>
      <c r="Z23" s="54"/>
      <c r="AA23" s="49"/>
      <c r="AB23" s="52"/>
      <c r="AC23" s="17"/>
      <c r="AD23" s="17"/>
      <c r="AE23" s="17"/>
      <c r="AF23" s="54"/>
      <c r="AG23" s="55"/>
      <c r="AH23" s="8"/>
      <c r="AI23" s="60"/>
    </row>
    <row r="24" spans="1:35" ht="12.75">
      <c r="A24" s="87">
        <v>17</v>
      </c>
      <c r="B24" s="8"/>
      <c r="C24" s="17"/>
      <c r="D24" s="54"/>
      <c r="E24" s="55"/>
      <c r="F24" s="52"/>
      <c r="G24" s="55"/>
      <c r="H24" s="49"/>
      <c r="I24" s="88">
        <f t="shared" si="0"/>
        <v>0</v>
      </c>
      <c r="J24" s="92">
        <f t="shared" si="1"/>
        <v>0</v>
      </c>
      <c r="K24" s="111">
        <f t="shared" si="2"/>
        <v>0</v>
      </c>
      <c r="L24" s="87">
        <f t="shared" si="3"/>
        <v>0</v>
      </c>
      <c r="M24" s="61"/>
      <c r="N24" s="58"/>
      <c r="O24" s="76">
        <f t="shared" si="4"/>
        <v>0</v>
      </c>
      <c r="P24" s="89">
        <f t="shared" si="5"/>
        <v>0</v>
      </c>
      <c r="Q24" s="90">
        <f t="shared" si="6"/>
        <v>0</v>
      </c>
      <c r="R24" s="90">
        <f t="shared" si="7"/>
        <v>0</v>
      </c>
      <c r="S24" s="90">
        <f t="shared" si="8"/>
        <v>0</v>
      </c>
      <c r="T24" s="90">
        <f t="shared" si="9"/>
        <v>0</v>
      </c>
      <c r="U24" s="91">
        <f t="shared" si="10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62"/>
      <c r="AI24" s="32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0"/>
        <v>0</v>
      </c>
      <c r="J25" s="92">
        <f t="shared" si="1"/>
        <v>0</v>
      </c>
      <c r="K25" s="111">
        <f t="shared" si="2"/>
        <v>0</v>
      </c>
      <c r="L25" s="87">
        <f t="shared" si="3"/>
        <v>0</v>
      </c>
      <c r="M25" s="63"/>
      <c r="N25" s="64"/>
      <c r="O25" s="76">
        <f t="shared" si="4"/>
        <v>0</v>
      </c>
      <c r="P25" s="89">
        <f t="shared" si="5"/>
        <v>0</v>
      </c>
      <c r="Q25" s="90">
        <f t="shared" si="6"/>
        <v>0</v>
      </c>
      <c r="R25" s="90">
        <f t="shared" si="7"/>
        <v>0</v>
      </c>
      <c r="S25" s="90">
        <f t="shared" si="8"/>
        <v>0</v>
      </c>
      <c r="T25" s="90">
        <f t="shared" si="9"/>
        <v>0</v>
      </c>
      <c r="U25" s="91">
        <f t="shared" si="10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0"/>
        <v>0</v>
      </c>
      <c r="J26" s="92">
        <f t="shared" si="1"/>
        <v>0</v>
      </c>
      <c r="K26" s="111">
        <f t="shared" si="2"/>
        <v>0</v>
      </c>
      <c r="L26" s="87">
        <f t="shared" si="3"/>
        <v>0</v>
      </c>
      <c r="M26" s="61"/>
      <c r="N26" s="58"/>
      <c r="O26" s="76">
        <f t="shared" si="4"/>
        <v>0</v>
      </c>
      <c r="P26" s="89">
        <f t="shared" si="5"/>
        <v>0</v>
      </c>
      <c r="Q26" s="90">
        <f t="shared" si="6"/>
        <v>0</v>
      </c>
      <c r="R26" s="90">
        <f t="shared" si="7"/>
        <v>0</v>
      </c>
      <c r="S26" s="90">
        <f t="shared" si="8"/>
        <v>0</v>
      </c>
      <c r="T26" s="90">
        <f t="shared" si="9"/>
        <v>0</v>
      </c>
      <c r="U26" s="91">
        <f t="shared" si="10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0"/>
        <v>0</v>
      </c>
      <c r="J27" s="92">
        <f t="shared" si="1"/>
        <v>0</v>
      </c>
      <c r="K27" s="111">
        <f t="shared" si="2"/>
        <v>0</v>
      </c>
      <c r="L27" s="87">
        <f t="shared" si="3"/>
        <v>0</v>
      </c>
      <c r="M27" s="61"/>
      <c r="N27" s="66"/>
      <c r="O27" s="76">
        <f t="shared" si="4"/>
        <v>0</v>
      </c>
      <c r="P27" s="89">
        <f t="shared" si="5"/>
        <v>0</v>
      </c>
      <c r="Q27" s="90">
        <f t="shared" si="6"/>
        <v>0</v>
      </c>
      <c r="R27" s="90">
        <f t="shared" si="7"/>
        <v>0</v>
      </c>
      <c r="S27" s="90">
        <f t="shared" si="8"/>
        <v>0</v>
      </c>
      <c r="T27" s="90">
        <f t="shared" si="9"/>
        <v>0</v>
      </c>
      <c r="U27" s="91">
        <f t="shared" si="10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0"/>
        <v>0</v>
      </c>
      <c r="J28" s="92">
        <f t="shared" si="1"/>
        <v>0</v>
      </c>
      <c r="K28" s="111">
        <f t="shared" si="2"/>
        <v>0</v>
      </c>
      <c r="L28" s="87">
        <f t="shared" si="3"/>
        <v>0</v>
      </c>
      <c r="M28" s="61"/>
      <c r="N28" s="66"/>
      <c r="O28" s="76">
        <f t="shared" si="4"/>
        <v>0</v>
      </c>
      <c r="P28" s="89">
        <f t="shared" si="5"/>
        <v>0</v>
      </c>
      <c r="Q28" s="90">
        <f t="shared" si="6"/>
        <v>0</v>
      </c>
      <c r="R28" s="90">
        <f t="shared" si="7"/>
        <v>0</v>
      </c>
      <c r="S28" s="90">
        <f t="shared" si="8"/>
        <v>0</v>
      </c>
      <c r="T28" s="90">
        <f t="shared" si="9"/>
        <v>0</v>
      </c>
      <c r="U28" s="91">
        <f t="shared" si="10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0"/>
        <v>0</v>
      </c>
      <c r="J29" s="92">
        <f t="shared" si="1"/>
        <v>0</v>
      </c>
      <c r="K29" s="111">
        <f t="shared" si="2"/>
        <v>0</v>
      </c>
      <c r="L29" s="87">
        <f t="shared" si="3"/>
        <v>0</v>
      </c>
      <c r="M29" s="61"/>
      <c r="N29" s="53"/>
      <c r="O29" s="76">
        <f t="shared" si="4"/>
        <v>0</v>
      </c>
      <c r="P29" s="89">
        <f t="shared" si="5"/>
        <v>0</v>
      </c>
      <c r="Q29" s="90">
        <f t="shared" si="6"/>
        <v>0</v>
      </c>
      <c r="R29" s="90">
        <f t="shared" si="7"/>
        <v>0</v>
      </c>
      <c r="S29" s="90">
        <f t="shared" si="8"/>
        <v>0</v>
      </c>
      <c r="T29" s="90">
        <f t="shared" si="9"/>
        <v>0</v>
      </c>
      <c r="U29" s="91">
        <f t="shared" si="10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0"/>
        <v>0</v>
      </c>
      <c r="J30" s="92">
        <f t="shared" si="1"/>
        <v>0</v>
      </c>
      <c r="K30" s="111">
        <f t="shared" si="2"/>
        <v>0</v>
      </c>
      <c r="L30" s="87">
        <f t="shared" si="3"/>
        <v>0</v>
      </c>
      <c r="M30" s="61"/>
      <c r="N30" s="53"/>
      <c r="O30" s="76">
        <f t="shared" si="4"/>
        <v>0</v>
      </c>
      <c r="P30" s="89">
        <f t="shared" si="5"/>
        <v>0</v>
      </c>
      <c r="Q30" s="90">
        <f t="shared" si="6"/>
        <v>0</v>
      </c>
      <c r="R30" s="90">
        <f t="shared" si="7"/>
        <v>0</v>
      </c>
      <c r="S30" s="90">
        <f t="shared" si="8"/>
        <v>0</v>
      </c>
      <c r="T30" s="90">
        <f t="shared" si="9"/>
        <v>0</v>
      </c>
      <c r="U30" s="91">
        <f t="shared" si="10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0"/>
        <v>0</v>
      </c>
      <c r="J31" s="92">
        <f t="shared" si="1"/>
        <v>0</v>
      </c>
      <c r="K31" s="111">
        <f t="shared" si="2"/>
        <v>0</v>
      </c>
      <c r="L31" s="87">
        <f t="shared" si="3"/>
        <v>0</v>
      </c>
      <c r="M31" s="61"/>
      <c r="N31" s="58"/>
      <c r="O31" s="76">
        <f t="shared" si="4"/>
        <v>0</v>
      </c>
      <c r="P31" s="89">
        <f t="shared" si="5"/>
        <v>0</v>
      </c>
      <c r="Q31" s="90">
        <f t="shared" si="6"/>
        <v>0</v>
      </c>
      <c r="R31" s="90">
        <f t="shared" si="7"/>
        <v>0</v>
      </c>
      <c r="S31" s="90">
        <f t="shared" si="8"/>
        <v>0</v>
      </c>
      <c r="T31" s="90">
        <f t="shared" si="9"/>
        <v>0</v>
      </c>
      <c r="U31" s="91">
        <f t="shared" si="10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0"/>
        <v>0</v>
      </c>
      <c r="J32" s="92">
        <f t="shared" si="1"/>
        <v>0</v>
      </c>
      <c r="K32" s="111">
        <f t="shared" si="2"/>
        <v>0</v>
      </c>
      <c r="L32" s="87">
        <f t="shared" si="3"/>
        <v>0</v>
      </c>
      <c r="M32" s="61"/>
      <c r="N32" s="58"/>
      <c r="O32" s="76">
        <f t="shared" si="4"/>
        <v>0</v>
      </c>
      <c r="P32" s="89">
        <f t="shared" si="5"/>
        <v>0</v>
      </c>
      <c r="Q32" s="90">
        <f t="shared" si="6"/>
        <v>0</v>
      </c>
      <c r="R32" s="90">
        <f t="shared" si="7"/>
        <v>0</v>
      </c>
      <c r="S32" s="90">
        <f t="shared" si="8"/>
        <v>0</v>
      </c>
      <c r="T32" s="90">
        <f t="shared" si="9"/>
        <v>0</v>
      </c>
      <c r="U32" s="91">
        <f t="shared" si="10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0"/>
        <v>0</v>
      </c>
      <c r="J33" s="92">
        <f t="shared" si="1"/>
        <v>0</v>
      </c>
      <c r="K33" s="111">
        <f t="shared" si="2"/>
        <v>0</v>
      </c>
      <c r="L33" s="87">
        <f t="shared" si="3"/>
        <v>0</v>
      </c>
      <c r="M33" s="61"/>
      <c r="N33" s="53"/>
      <c r="O33" s="76">
        <f t="shared" si="4"/>
        <v>0</v>
      </c>
      <c r="P33" s="89">
        <f t="shared" si="5"/>
        <v>0</v>
      </c>
      <c r="Q33" s="90">
        <f t="shared" si="6"/>
        <v>0</v>
      </c>
      <c r="R33" s="90">
        <f t="shared" si="7"/>
        <v>0</v>
      </c>
      <c r="S33" s="90">
        <f t="shared" si="8"/>
        <v>0</v>
      </c>
      <c r="T33" s="90">
        <f t="shared" si="9"/>
        <v>0</v>
      </c>
      <c r="U33" s="91">
        <f t="shared" si="10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0"/>
        <v>0</v>
      </c>
      <c r="J34" s="92">
        <f t="shared" si="1"/>
        <v>0</v>
      </c>
      <c r="K34" s="111">
        <f t="shared" si="2"/>
        <v>0</v>
      </c>
      <c r="L34" s="87">
        <f t="shared" si="3"/>
        <v>0</v>
      </c>
      <c r="M34" s="61"/>
      <c r="N34" s="53"/>
      <c r="O34" s="76">
        <f t="shared" si="4"/>
        <v>0</v>
      </c>
      <c r="P34" s="89">
        <f t="shared" si="5"/>
        <v>0</v>
      </c>
      <c r="Q34" s="90">
        <f t="shared" si="6"/>
        <v>0</v>
      </c>
      <c r="R34" s="90">
        <f t="shared" si="7"/>
        <v>0</v>
      </c>
      <c r="S34" s="90">
        <f t="shared" si="8"/>
        <v>0</v>
      </c>
      <c r="T34" s="90">
        <f t="shared" si="9"/>
        <v>0</v>
      </c>
      <c r="U34" s="91">
        <f t="shared" si="10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0"/>
        <v>0</v>
      </c>
      <c r="J35" s="92">
        <f t="shared" si="1"/>
        <v>0</v>
      </c>
      <c r="K35" s="111">
        <f t="shared" si="2"/>
        <v>0</v>
      </c>
      <c r="L35" s="87">
        <f t="shared" si="3"/>
        <v>0</v>
      </c>
      <c r="M35" s="61"/>
      <c r="N35" s="53"/>
      <c r="O35" s="76">
        <f t="shared" si="4"/>
        <v>0</v>
      </c>
      <c r="P35" s="89">
        <f t="shared" si="5"/>
        <v>0</v>
      </c>
      <c r="Q35" s="90">
        <f t="shared" si="6"/>
        <v>0</v>
      </c>
      <c r="R35" s="90">
        <f t="shared" si="7"/>
        <v>0</v>
      </c>
      <c r="S35" s="90">
        <f t="shared" si="8"/>
        <v>0</v>
      </c>
      <c r="T35" s="90">
        <f t="shared" si="9"/>
        <v>0</v>
      </c>
      <c r="U35" s="91">
        <f t="shared" si="10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0"/>
        <v>0</v>
      </c>
      <c r="J36" s="92">
        <f t="shared" si="1"/>
        <v>0</v>
      </c>
      <c r="K36" s="111">
        <f t="shared" si="2"/>
        <v>0</v>
      </c>
      <c r="L36" s="87">
        <f t="shared" si="3"/>
        <v>0</v>
      </c>
      <c r="M36" s="61"/>
      <c r="N36" s="53"/>
      <c r="O36" s="76">
        <f t="shared" si="4"/>
        <v>0</v>
      </c>
      <c r="P36" s="116">
        <f t="shared" si="5"/>
        <v>0</v>
      </c>
      <c r="Q36" s="117">
        <f t="shared" si="6"/>
        <v>0</v>
      </c>
      <c r="R36" s="117">
        <f t="shared" si="7"/>
        <v>0</v>
      </c>
      <c r="S36" s="117">
        <f t="shared" si="8"/>
        <v>0</v>
      </c>
      <c r="T36" s="117">
        <f t="shared" si="9"/>
        <v>0</v>
      </c>
      <c r="U36" s="118">
        <f t="shared" si="10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0"/>
        <v>0</v>
      </c>
      <c r="J37" s="97">
        <f t="shared" si="1"/>
        <v>0</v>
      </c>
      <c r="K37" s="111">
        <f t="shared" si="2"/>
        <v>0</v>
      </c>
      <c r="L37" s="87">
        <f t="shared" si="3"/>
        <v>0</v>
      </c>
      <c r="M37" s="110"/>
      <c r="N37" s="26"/>
      <c r="O37" s="27">
        <f t="shared" si="4"/>
        <v>0</v>
      </c>
      <c r="P37" s="93">
        <f t="shared" si="5"/>
        <v>0</v>
      </c>
      <c r="Q37" s="94">
        <f t="shared" si="6"/>
        <v>0</v>
      </c>
      <c r="R37" s="94">
        <f t="shared" si="7"/>
        <v>0</v>
      </c>
      <c r="S37" s="94">
        <f t="shared" si="8"/>
        <v>0</v>
      </c>
      <c r="T37" s="94">
        <f t="shared" si="9"/>
        <v>0</v>
      </c>
      <c r="U37" s="95">
        <f t="shared" si="10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64" t="s">
        <v>6</v>
      </c>
      <c r="B38" s="165"/>
      <c r="C38" s="36">
        <f aca="true" t="shared" si="11" ref="C38:L38">SUM(C8:C37)</f>
        <v>14</v>
      </c>
      <c r="D38" s="37">
        <f t="shared" si="11"/>
        <v>16</v>
      </c>
      <c r="E38" s="35">
        <f t="shared" si="11"/>
        <v>0</v>
      </c>
      <c r="F38" s="36">
        <f t="shared" si="11"/>
        <v>6</v>
      </c>
      <c r="G38" s="37">
        <f t="shared" si="11"/>
        <v>8</v>
      </c>
      <c r="H38" s="35">
        <f t="shared" si="11"/>
        <v>16</v>
      </c>
      <c r="I38" s="112">
        <f t="shared" si="11"/>
        <v>20</v>
      </c>
      <c r="J38" s="113">
        <f t="shared" si="11"/>
        <v>24</v>
      </c>
      <c r="K38" s="114">
        <f t="shared" si="11"/>
        <v>16</v>
      </c>
      <c r="L38" s="9">
        <f t="shared" si="11"/>
        <v>60</v>
      </c>
      <c r="M38" s="99">
        <f>COUNTIF(M8:M37,"EGZ")</f>
        <v>1</v>
      </c>
      <c r="N38" s="98">
        <f>COUNTIF(N8:N37,"EGZ")</f>
        <v>4</v>
      </c>
      <c r="O38" s="9">
        <f aca="true" t="shared" si="12" ref="O38:AG38">SUM(O8:O37)</f>
        <v>758</v>
      </c>
      <c r="P38" s="98">
        <f t="shared" si="12"/>
        <v>188</v>
      </c>
      <c r="Q38" s="99">
        <f t="shared" si="12"/>
        <v>0</v>
      </c>
      <c r="R38" s="99">
        <f t="shared" si="12"/>
        <v>50</v>
      </c>
      <c r="S38" s="99">
        <f t="shared" si="12"/>
        <v>0</v>
      </c>
      <c r="T38" s="99">
        <f t="shared" si="12"/>
        <v>400</v>
      </c>
      <c r="U38" s="100">
        <f t="shared" si="12"/>
        <v>120</v>
      </c>
      <c r="V38" s="100">
        <f t="shared" si="12"/>
        <v>178</v>
      </c>
      <c r="W38" s="100">
        <f t="shared" si="12"/>
        <v>0</v>
      </c>
      <c r="X38" s="100">
        <f t="shared" si="12"/>
        <v>20</v>
      </c>
      <c r="Y38" s="100">
        <f t="shared" si="12"/>
        <v>0</v>
      </c>
      <c r="Z38" s="100">
        <v>250</v>
      </c>
      <c r="AA38" s="100">
        <f t="shared" si="12"/>
        <v>0</v>
      </c>
      <c r="AB38" s="100">
        <f t="shared" si="12"/>
        <v>10</v>
      </c>
      <c r="AC38" s="100">
        <f t="shared" si="12"/>
        <v>0</v>
      </c>
      <c r="AD38" s="100">
        <f t="shared" si="12"/>
        <v>30</v>
      </c>
      <c r="AE38" s="100">
        <f t="shared" si="12"/>
        <v>0</v>
      </c>
      <c r="AF38" s="100">
        <f t="shared" si="12"/>
        <v>150</v>
      </c>
      <c r="AG38" s="100">
        <f t="shared" si="12"/>
        <v>120</v>
      </c>
      <c r="AH38" s="101"/>
      <c r="AI38" s="102"/>
    </row>
    <row r="39" spans="1:35" s="7" customFormat="1" ht="12.75" customHeight="1" thickBot="1">
      <c r="A39" s="2"/>
      <c r="B39" s="9" t="s">
        <v>37</v>
      </c>
      <c r="C39" s="156">
        <f>SUM(C38:E38)</f>
        <v>30</v>
      </c>
      <c r="D39" s="157"/>
      <c r="E39" s="197"/>
      <c r="F39" s="156">
        <f>SUM(F38:H38)</f>
        <v>30</v>
      </c>
      <c r="G39" s="157"/>
      <c r="H39" s="157"/>
      <c r="I39" s="115"/>
      <c r="J39" s="109"/>
      <c r="K39" s="109"/>
      <c r="L39" s="109"/>
      <c r="M39" s="28"/>
      <c r="N39" s="28"/>
      <c r="O39" s="28"/>
      <c r="P39" s="190">
        <f>SUM(V39:AG39)</f>
        <v>758</v>
      </c>
      <c r="Q39" s="190"/>
      <c r="R39" s="190"/>
      <c r="S39" s="190"/>
      <c r="T39" s="190"/>
      <c r="U39" s="190"/>
      <c r="V39" s="189">
        <f>SUM(V38:AA38)</f>
        <v>448</v>
      </c>
      <c r="W39" s="189"/>
      <c r="X39" s="189"/>
      <c r="Y39" s="189"/>
      <c r="Z39" s="189"/>
      <c r="AA39" s="189"/>
      <c r="AB39" s="189">
        <f>SUM(AB38:AG38)</f>
        <v>310</v>
      </c>
      <c r="AC39" s="189"/>
      <c r="AD39" s="189"/>
      <c r="AE39" s="189"/>
      <c r="AF39" s="189"/>
      <c r="AG39" s="189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84" t="s">
        <v>28</v>
      </c>
      <c r="B41" s="185"/>
      <c r="C41" s="186" t="s">
        <v>29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3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54" t="s">
        <v>8</v>
      </c>
      <c r="B42" s="155"/>
      <c r="C42" s="155" t="s">
        <v>9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98"/>
      <c r="B43" s="199"/>
      <c r="C43" s="155" t="s">
        <v>10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74" t="s">
        <v>41</v>
      </c>
      <c r="B44" s="173"/>
      <c r="C44" s="173" t="s">
        <v>13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71" t="s">
        <v>24</v>
      </c>
      <c r="B45" s="172"/>
      <c r="C45" s="179" t="s">
        <v>22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1"/>
      <c r="N45" s="179" t="s">
        <v>23</v>
      </c>
      <c r="O45" s="182"/>
      <c r="P45" s="183"/>
      <c r="Q45" s="106"/>
      <c r="U45" s="3"/>
    </row>
    <row r="46" spans="1:21" ht="12.75">
      <c r="A46" s="177" t="s">
        <v>19</v>
      </c>
      <c r="B46" s="178"/>
      <c r="C46" s="143">
        <v>15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53"/>
      <c r="N46" s="143">
        <v>15</v>
      </c>
      <c r="O46" s="144"/>
      <c r="P46" s="145"/>
      <c r="Q46" s="4"/>
      <c r="U46" s="5"/>
    </row>
    <row r="47" spans="1:21" ht="12.75">
      <c r="A47" s="177" t="s">
        <v>20</v>
      </c>
      <c r="B47" s="178"/>
      <c r="C47" s="143">
        <v>15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53"/>
      <c r="N47" s="143">
        <v>15</v>
      </c>
      <c r="O47" s="144"/>
      <c r="P47" s="145"/>
      <c r="Q47" s="4"/>
      <c r="U47" s="5"/>
    </row>
    <row r="48" spans="1:21" ht="13.5" thickBot="1">
      <c r="A48" s="175" t="s">
        <v>21</v>
      </c>
      <c r="B48" s="176"/>
      <c r="C48" s="124">
        <v>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70"/>
      <c r="N48" s="124">
        <v>0</v>
      </c>
      <c r="O48" s="125"/>
      <c r="P48" s="126"/>
      <c r="Q48" s="4"/>
      <c r="U48" s="5"/>
    </row>
    <row r="49" ht="12.75">
      <c r="U49" s="6"/>
    </row>
  </sheetData>
  <sheetProtection/>
  <mergeCells count="50"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Bajguz</cp:lastModifiedBy>
  <cp:lastPrinted>2013-03-28T12:40:11Z</cp:lastPrinted>
  <dcterms:created xsi:type="dcterms:W3CDTF">1997-02-26T13:46:56Z</dcterms:created>
  <dcterms:modified xsi:type="dcterms:W3CDTF">2013-06-06T14:45:17Z</dcterms:modified>
  <cp:category/>
  <cp:version/>
  <cp:contentType/>
  <cp:contentStatus/>
</cp:coreProperties>
</file>