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9" activeTab="2"/>
  </bookViews>
  <sheets>
    <sheet name="I rok moduł A" sheetId="1" r:id="rId1"/>
    <sheet name="I rok moduł B" sheetId="2" r:id="rId2"/>
    <sheet name="II  rok moduł A" sheetId="3" r:id="rId3"/>
    <sheet name="II rok moduł B" sheetId="4" r:id="rId4"/>
  </sheets>
  <definedNames/>
  <calcPr fullCalcOnLoad="1"/>
</workbook>
</file>

<file path=xl/sharedStrings.xml><?xml version="1.0" encoding="utf-8"?>
<sst xmlns="http://schemas.openxmlformats.org/spreadsheetml/2006/main" count="505" uniqueCount="144">
  <si>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</si>
  <si>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</si>
  <si>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</si>
  <si>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</si>
  <si>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</si>
  <si>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</si>
  <si>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</si>
  <si>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</si>
  <si>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</si>
  <si>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</si>
  <si>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</si>
  <si>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</si>
  <si>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</si>
  <si>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</si>
  <si>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</si>
  <si>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</si>
  <si>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</si>
  <si>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</si>
  <si>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</si>
  <si>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</si>
  <si>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</si>
  <si>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</si>
  <si>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</si>
  <si>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</si>
  <si>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</si>
  <si>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</si>
  <si>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</si>
  <si>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</si>
  <si>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</si>
  <si>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</si>
  <si>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</si>
  <si>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</si>
  <si>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</si>
  <si>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</si>
  <si>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</si>
  <si>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</si>
  <si>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</si>
  <si>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</si>
  <si>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</si>
  <si>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</si>
  <si>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</si>
  <si>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 xml:space="preserve">STUDIA I I STOPNIA  STACJONARNE  </t>
  </si>
  <si>
    <t>Patofizjologia kliniczna</t>
  </si>
  <si>
    <t>Demografia i epidemiologia żywieniowa</t>
  </si>
  <si>
    <t>Żywienie kobiet ciężarnych, karmiących i niemowląt</t>
  </si>
  <si>
    <t>Żywienie kliniczne</t>
  </si>
  <si>
    <t>Immunologia</t>
  </si>
  <si>
    <t>Diagnostyka laboratoryjna</t>
  </si>
  <si>
    <t>Edukacja i poradnictwo żywieniowe</t>
  </si>
  <si>
    <t>Metodologia badań</t>
  </si>
  <si>
    <t>Żywność specjalnego przeznaczenia</t>
  </si>
  <si>
    <t>Interakcja leków z żywnością</t>
  </si>
  <si>
    <t>Praktyka w poradni dietetycznej</t>
  </si>
  <si>
    <t>Praktyka w szpitalu dla dorosłych na oddz. szpitalnym, w kuchni ogólnej oraz dziale żywienia</t>
  </si>
  <si>
    <t>EGZ</t>
  </si>
  <si>
    <t>ZAL</t>
  </si>
  <si>
    <t>Zakład Dietetyki i Żywienia Klinicznego</t>
  </si>
  <si>
    <t>Zakład Farmakologii Doświadczalnej</t>
  </si>
  <si>
    <t>Studium Filozofii i Psychologii Człowieka</t>
  </si>
  <si>
    <t>UDSK, żłobki</t>
  </si>
  <si>
    <t>Poradnia Diabetologiczna USK lub inna dowolnie wybrana poradnia dietetyczna</t>
  </si>
  <si>
    <t>USK lub inny dowolnie wybrany szpital</t>
  </si>
  <si>
    <t>Szkolenie biblioteczne (Biblioteka Główna) semestr I - 2 godz. Wykład; zaliczenie</t>
  </si>
  <si>
    <t>Zdrowie publiczne</t>
  </si>
  <si>
    <t>Informatyka w dietetyce</t>
  </si>
  <si>
    <t>Dietoprofilaktyka i leczenie dietetyczne chorób niezakaźnych i żywieniowo-zaleznych</t>
  </si>
  <si>
    <t>Statystyka medyczna</t>
  </si>
  <si>
    <t>Gastroenterologia pediatryczna i zywienie w chorobach metabolicznych- moduł A</t>
  </si>
  <si>
    <t>Pracownia dietetyki pediatrycznej- moduł A</t>
  </si>
  <si>
    <t>Żywienie osób niepełnosprawnych-moduł A</t>
  </si>
  <si>
    <t>Żywienie alternatywne-moduł A</t>
  </si>
  <si>
    <t>Technologia gastronomiczna -moduł A</t>
  </si>
  <si>
    <t>Medycyna katastrof-moduł A</t>
  </si>
  <si>
    <t>Seminaria magisterskie</t>
  </si>
  <si>
    <t>Zakład Zdrowia Publicznego</t>
  </si>
  <si>
    <t>Zakład Statystyki i Informatyki Medycznej</t>
  </si>
  <si>
    <t>Zakład Bromnatologii</t>
  </si>
  <si>
    <t>Zakład Medycyny Wieku Rozwojowego i Pielęgniarstwa Pediatrycznego</t>
  </si>
  <si>
    <t>Zakład, w którym realizowana jest praca dyplomowa</t>
  </si>
  <si>
    <t>Żywienie kliniczne w pediatrii-moduł B</t>
  </si>
  <si>
    <t>Żywienie w chorobach neurologicznych-moduł B</t>
  </si>
  <si>
    <t>Zioła i przyprawy w dietetyce-moduł B</t>
  </si>
  <si>
    <t>Kuchnie świata-moduł B</t>
  </si>
  <si>
    <t>Medycyna rodzinna-moduł B</t>
  </si>
  <si>
    <t>Wychowanie fizyczne</t>
  </si>
  <si>
    <t>Język obcy</t>
  </si>
  <si>
    <t>Studium Języków Obcych</t>
  </si>
  <si>
    <t xml:space="preserve">                 Przedmiot humanizujący</t>
  </si>
  <si>
    <r>
      <t xml:space="preserve">    </t>
    </r>
    <r>
      <rPr>
        <sz val="18"/>
        <color indexed="11"/>
        <rFont val="Times New Roman"/>
        <family val="1"/>
      </rPr>
      <t xml:space="preserve">  ▀ </t>
    </r>
    <r>
      <rPr>
        <sz val="10"/>
        <color indexed="11"/>
        <rFont val="Times New Roman"/>
        <family val="1"/>
      </rPr>
      <t xml:space="preserve">        </t>
    </r>
    <r>
      <rPr>
        <sz val="10"/>
        <rFont val="Times New Roman"/>
        <family val="1"/>
      </rPr>
      <t>Przedmiot humanizujący lub społeczny</t>
    </r>
  </si>
  <si>
    <t>Zakład Laboratoryjnej Diagnostyki Klinicznej</t>
  </si>
  <si>
    <t>Zakład Diagnostyki Hematologicznej</t>
  </si>
  <si>
    <r>
      <t>EGZ</t>
    </r>
    <r>
      <rPr>
        <sz val="8"/>
        <rFont val="Times New Roman"/>
        <family val="1"/>
      </rPr>
      <t>-egzamin</t>
    </r>
  </si>
  <si>
    <r>
      <t>W</t>
    </r>
    <r>
      <rPr>
        <sz val="8"/>
        <rFont val="Times New Roman"/>
        <family val="1"/>
      </rPr>
      <t>-wykłady</t>
    </r>
  </si>
  <si>
    <r>
      <t>BN</t>
    </r>
    <r>
      <rPr>
        <sz val="8"/>
        <rFont val="Times New Roman"/>
        <family val="1"/>
      </rPr>
      <t>-bez nauczyciela</t>
    </r>
  </si>
  <si>
    <r>
      <t>ZAL</t>
    </r>
    <r>
      <rPr>
        <sz val="8"/>
        <rFont val="Times New Roman"/>
        <family val="1"/>
      </rPr>
      <t>-zaliczenie</t>
    </r>
  </si>
  <si>
    <r>
      <t>S</t>
    </r>
    <r>
      <rPr>
        <sz val="8"/>
        <rFont val="Times New Roman"/>
        <family val="1"/>
      </rPr>
      <t>-seminaria</t>
    </r>
  </si>
  <si>
    <r>
      <t>ZP</t>
    </r>
    <r>
      <rPr>
        <sz val="8"/>
        <rFont val="Times New Roman"/>
        <family val="1"/>
      </rPr>
      <t>-zajęcia praktyczne</t>
    </r>
  </si>
  <si>
    <r>
      <t>Ćw</t>
    </r>
    <r>
      <rPr>
        <sz val="8"/>
        <rFont val="Times New Roman"/>
        <family val="1"/>
      </rPr>
      <t>-ćwiczenia</t>
    </r>
  </si>
  <si>
    <r>
      <t>PZ</t>
    </r>
    <r>
      <rPr>
        <sz val="8"/>
        <rFont val="Times New Roman"/>
        <family val="1"/>
      </rPr>
      <t>-praktyka zawodowa</t>
    </r>
  </si>
  <si>
    <r>
      <t>T-</t>
    </r>
    <r>
      <rPr>
        <sz val="8"/>
        <rFont val="Times New Roman"/>
        <family val="1"/>
      </rPr>
      <t>zajęcia teoretyczne</t>
    </r>
  </si>
  <si>
    <r>
      <t xml:space="preserve">    </t>
    </r>
    <r>
      <rPr>
        <sz val="8"/>
        <color indexed="11"/>
        <rFont val="Times New Roman"/>
        <family val="1"/>
      </rPr>
      <t xml:space="preserve">  ▀         </t>
    </r>
    <r>
      <rPr>
        <sz val="8"/>
        <rFont val="Times New Roman"/>
        <family val="1"/>
      </rPr>
      <t>Przedmiot humanizujący lub społeczny</t>
    </r>
  </si>
  <si>
    <t>Praktyka w szpitalu dziecięcym: na oddz. szpitalnym, w kuchni ogólnej i niemowl., w żłobku, poradni dietet. oraz magazynie żywności</t>
  </si>
  <si>
    <t xml:space="preserve">Zakład Medycyny Rodzinnej </t>
  </si>
  <si>
    <t>Zakład Patomorfologii Ogólnej</t>
  </si>
  <si>
    <t>Zakład Fizjologii</t>
  </si>
  <si>
    <t>Prozdrowotne i antyodżywcze  składniki żywności-moduł B</t>
  </si>
  <si>
    <t>Żywienie ekologiczne a dodatki do zywności-moduł A</t>
  </si>
  <si>
    <t>Podstawy psychodietetyki-moduł B</t>
  </si>
  <si>
    <t>Studium Wychowania Fizycznego i Sportu</t>
  </si>
  <si>
    <t>Zakład Biotechnologii Żywności</t>
  </si>
  <si>
    <t>Zakład Bioechnologii  Żywności</t>
  </si>
  <si>
    <t>Zakład Biotechnologii  Żywności</t>
  </si>
  <si>
    <t>Szkolenie BHP</t>
  </si>
  <si>
    <t>Zakład Higieny,Epidemiologii i Ergonomii</t>
  </si>
  <si>
    <t xml:space="preserve">Zarządzanie i marketing </t>
  </si>
  <si>
    <t xml:space="preserve">Pedagogika </t>
  </si>
  <si>
    <t>Zakład Higieny, Epidemiologii i Ergonomii</t>
  </si>
  <si>
    <t>Psychologia kliniczna i zaburzenia odzywiania</t>
  </si>
  <si>
    <t xml:space="preserve">Problemy medycyny wieku rozwojowego-aspekty społeczne </t>
  </si>
  <si>
    <t>Moduł B</t>
  </si>
  <si>
    <t>Moduł A</t>
  </si>
  <si>
    <t>Homeostaza układu pokarmowego a odporność</t>
  </si>
  <si>
    <t>Biochemiczne wskaźniki stanu odżywienia</t>
  </si>
  <si>
    <t>Epidemiologia chorób zakaźnych</t>
  </si>
  <si>
    <t>Znaczenie kultury w kreowaniu zachowań żywieniowych</t>
  </si>
  <si>
    <t>Zakład Medycyny Populacyjnej i Prewencji Chorób Cywilizacyjnych</t>
  </si>
  <si>
    <t>Zakład Bromatologii</t>
  </si>
  <si>
    <t>Zasady żywienia pacjentów leczonych z powodu chorób układu sercowo-naczyniowego</t>
  </si>
  <si>
    <t>Zakład Medycyny Klinicznej</t>
  </si>
  <si>
    <t>Dietoterapia w chorobach układu sercowo-naczyniowego</t>
  </si>
  <si>
    <t>Zakład Medycyny Kinicznej</t>
  </si>
  <si>
    <t>Klinika  Medycyny Ratunkowej</t>
  </si>
  <si>
    <t xml:space="preserve">KIERUNEK :  Dietetyka                                         I ROK                        rok akademicki: 2020/2021 
</t>
  </si>
  <si>
    <t xml:space="preserve">KIERUNEK :  Dietetyka                                         I ROK                        rok akademicki: 2020/2021  
</t>
  </si>
  <si>
    <t xml:space="preserve">KIERUNEK :  Dietetyka                                        II ROK                        rok akademicki: 2021/2022  
</t>
  </si>
  <si>
    <t xml:space="preserve">KIERUNEK :Dietetyka                                           II ROK                        rok akademicki:   2021/2022
</t>
  </si>
  <si>
    <t>Fizjologia żywienia człowieka / Physiology of human nutrition</t>
  </si>
  <si>
    <t>Produkcja potraw i towaroznawstwo / Catering and food science</t>
  </si>
  <si>
    <t>Zarządzanie bezpieczeństwem żywności / Food safety management</t>
  </si>
  <si>
    <t>Zasady i organ. żyw. zbior. i żyw. w szpitalach / Principles and organization of mass catering and hospital nutrition</t>
  </si>
  <si>
    <t>Żywienie w alergiach i nietolerancjach pokarmowych / Nutrition in food allergies and intolerances</t>
  </si>
  <si>
    <t>Ustawodawstwo żywnościowo-zywieniowe i polityka wyzywienia / Food and nutrition legislation and food policy</t>
  </si>
  <si>
    <t>Jakość i bezpieczeństwo żywności / Food guality and safe</t>
  </si>
  <si>
    <r>
      <t xml:space="preserve">Ekonomiczne i zdrowotne aspekty </t>
    </r>
    <r>
      <rPr>
        <sz val="10"/>
        <color indexed="8"/>
        <rFont val="Times New Roman"/>
        <family val="1"/>
      </rPr>
      <t>produkcji</t>
    </r>
    <r>
      <rPr>
        <sz val="10"/>
        <rFont val="Times New Roman"/>
        <family val="1"/>
      </rPr>
      <t xml:space="preserve"> żywności / Economic and health - promoting aspects of food production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</si>
</sst>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sz val="10"/>
      <color indexed="11"/>
      <name val="Times New Roman"/>
      <family val="1"/>
    </font>
    <font>
      <sz val="18"/>
      <color indexed="11"/>
      <name val="Times New Roman"/>
      <family val="1"/>
    </font>
    <font>
      <b/>
      <sz val="8"/>
      <color indexed="8"/>
      <name val="Times New Roman"/>
      <family val="1"/>
    </font>
    <font>
      <sz val="8"/>
      <color indexed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6" tint="0.39998000860214233"/>
      <name val="Times New Roman"/>
      <family val="1"/>
    </font>
    <font>
      <sz val="8"/>
      <color theme="6" tint="0.3999800086021423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33" borderId="40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52" fillId="0" borderId="41" xfId="0" applyFont="1" applyBorder="1" applyAlignment="1">
      <alignment/>
    </xf>
    <xf numFmtId="0" fontId="1" fillId="33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16" borderId="30" xfId="0" applyFont="1" applyFill="1" applyBorder="1" applyAlignment="1">
      <alignment horizontal="left" vertical="center" wrapText="1"/>
    </xf>
    <xf numFmtId="0" fontId="1" fillId="16" borderId="37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1" fillId="16" borderId="30" xfId="0" applyFont="1" applyFill="1" applyBorder="1" applyAlignment="1">
      <alignment horizontal="center" vertical="center" wrapText="1"/>
    </xf>
    <xf numFmtId="0" fontId="2" fillId="16" borderId="48" xfId="0" applyFont="1" applyFill="1" applyBorder="1" applyAlignment="1">
      <alignment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13" fillId="16" borderId="37" xfId="0" applyFont="1" applyFill="1" applyBorder="1" applyAlignment="1">
      <alignment horizontal="center" vertical="center" wrapText="1"/>
    </xf>
    <xf numFmtId="0" fontId="13" fillId="16" borderId="38" xfId="0" applyFont="1" applyFill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/>
    </xf>
    <xf numFmtId="176" fontId="1" fillId="0" borderId="38" xfId="0" applyNumberFormat="1" applyFont="1" applyFill="1" applyBorder="1" applyAlignment="1">
      <alignment horizontal="center" vertical="center" wrapText="1"/>
    </xf>
    <xf numFmtId="176" fontId="1" fillId="0" borderId="27" xfId="0" applyNumberFormat="1" applyFont="1" applyFill="1" applyBorder="1" applyAlignment="1">
      <alignment horizontal="center" vertical="center" wrapText="1"/>
    </xf>
    <xf numFmtId="0" fontId="52" fillId="0" borderId="38" xfId="0" applyFont="1" applyBorder="1" applyAlignment="1">
      <alignment/>
    </xf>
    <xf numFmtId="0" fontId="1" fillId="33" borderId="47" xfId="0" applyFont="1" applyFill="1" applyBorder="1" applyAlignment="1">
      <alignment horizontal="center" vertical="center" wrapText="1"/>
    </xf>
    <xf numFmtId="0" fontId="2" fillId="16" borderId="48" xfId="0" applyFont="1" applyFill="1" applyBorder="1" applyAlignment="1">
      <alignment horizontal="center" vertical="center" wrapText="1"/>
    </xf>
    <xf numFmtId="176" fontId="1" fillId="0" borderId="37" xfId="0" applyNumberFormat="1" applyFont="1" applyFill="1" applyBorder="1" applyAlignment="1">
      <alignment horizontal="center" vertical="center" wrapText="1"/>
    </xf>
    <xf numFmtId="176" fontId="1" fillId="0" borderId="47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52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176" fontId="14" fillId="33" borderId="58" xfId="0" applyNumberFormat="1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16" borderId="45" xfId="0" applyFont="1" applyFill="1" applyBorder="1" applyAlignment="1">
      <alignment horizontal="left" vertical="center" wrapText="1"/>
    </xf>
    <xf numFmtId="2" fontId="1" fillId="16" borderId="3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176" fontId="1" fillId="35" borderId="38" xfId="0" applyNumberFormat="1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left" vertical="center" wrapText="1"/>
    </xf>
    <xf numFmtId="0" fontId="52" fillId="16" borderId="45" xfId="0" applyFont="1" applyFill="1" applyBorder="1" applyAlignment="1">
      <alignment horizontal="left" vertical="center" wrapText="1"/>
    </xf>
    <xf numFmtId="0" fontId="52" fillId="16" borderId="30" xfId="0" applyFont="1" applyFill="1" applyBorder="1" applyAlignment="1">
      <alignment horizontal="left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textRotation="90" wrapText="1"/>
    </xf>
    <xf numFmtId="0" fontId="7" fillId="34" borderId="65" xfId="0" applyFont="1" applyFill="1" applyBorder="1" applyAlignment="1">
      <alignment horizontal="center" vertical="center" textRotation="90" wrapText="1"/>
    </xf>
    <xf numFmtId="0" fontId="7" fillId="34" borderId="29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65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53" fillId="35" borderId="57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4" fillId="35" borderId="58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58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2" fontId="2" fillId="33" borderId="57" xfId="0" applyNumberFormat="1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/>
    </xf>
    <xf numFmtId="0" fontId="6" fillId="33" borderId="57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textRotation="90" wrapText="1"/>
    </xf>
    <xf numFmtId="0" fontId="6" fillId="33" borderId="65" xfId="0" applyFont="1" applyFill="1" applyBorder="1" applyAlignment="1">
      <alignment horizontal="center" vertical="center" textRotation="90" wrapText="1"/>
    </xf>
    <xf numFmtId="0" fontId="6" fillId="33" borderId="29" xfId="0" applyFont="1" applyFill="1" applyBorder="1" applyAlignment="1">
      <alignment horizontal="center" vertical="center" textRotation="90" wrapText="1"/>
    </xf>
    <xf numFmtId="0" fontId="6" fillId="33" borderId="29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textRotation="90" wrapText="1"/>
    </xf>
    <xf numFmtId="0" fontId="4" fillId="34" borderId="65" xfId="0" applyFont="1" applyFill="1" applyBorder="1" applyAlignment="1">
      <alignment horizontal="center" vertical="center" textRotation="90" wrapText="1"/>
    </xf>
    <xf numFmtId="0" fontId="4" fillId="34" borderId="29" xfId="0" applyFont="1" applyFill="1" applyBorder="1" applyAlignment="1">
      <alignment horizontal="center" vertical="center" textRotation="90" wrapText="1"/>
    </xf>
    <xf numFmtId="0" fontId="6" fillId="0" borderId="79" xfId="0" applyFont="1" applyFill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42</xdr:row>
      <xdr:rowOff>19050</xdr:rowOff>
    </xdr:from>
    <xdr:to>
      <xdr:col>1</xdr:col>
      <xdr:colOff>561975</xdr:colOff>
      <xdr:row>42</xdr:row>
      <xdr:rowOff>133350</xdr:rowOff>
    </xdr:to>
    <xdr:sp>
      <xdr:nvSpPr>
        <xdr:cNvPr id="1" name="Prostokąt 2"/>
        <xdr:cNvSpPr>
          <a:spLocks/>
        </xdr:cNvSpPr>
      </xdr:nvSpPr>
      <xdr:spPr>
        <a:xfrm>
          <a:off x="390525" y="12068175"/>
          <a:ext cx="40957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42</xdr:row>
      <xdr:rowOff>19050</xdr:rowOff>
    </xdr:from>
    <xdr:to>
      <xdr:col>1</xdr:col>
      <xdr:colOff>561975</xdr:colOff>
      <xdr:row>42</xdr:row>
      <xdr:rowOff>133350</xdr:rowOff>
    </xdr:to>
    <xdr:sp>
      <xdr:nvSpPr>
        <xdr:cNvPr id="2" name="Prostokąt 4"/>
        <xdr:cNvSpPr>
          <a:spLocks/>
        </xdr:cNvSpPr>
      </xdr:nvSpPr>
      <xdr:spPr>
        <a:xfrm>
          <a:off x="390525" y="12068175"/>
          <a:ext cx="40957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39</xdr:row>
      <xdr:rowOff>19050</xdr:rowOff>
    </xdr:from>
    <xdr:to>
      <xdr:col>2</xdr:col>
      <xdr:colOff>314325</xdr:colOff>
      <xdr:row>39</xdr:row>
      <xdr:rowOff>133350</xdr:rowOff>
    </xdr:to>
    <xdr:sp>
      <xdr:nvSpPr>
        <xdr:cNvPr id="1" name="Prostokąt 1"/>
        <xdr:cNvSpPr>
          <a:spLocks/>
        </xdr:cNvSpPr>
      </xdr:nvSpPr>
      <xdr:spPr>
        <a:xfrm>
          <a:off x="2933700" y="11010900"/>
          <a:ext cx="16192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152400</xdr:colOff>
      <xdr:row>39</xdr:row>
      <xdr:rowOff>19050</xdr:rowOff>
    </xdr:from>
    <xdr:to>
      <xdr:col>3</xdr:col>
      <xdr:colOff>0</xdr:colOff>
      <xdr:row>39</xdr:row>
      <xdr:rowOff>133350</xdr:rowOff>
    </xdr:to>
    <xdr:sp>
      <xdr:nvSpPr>
        <xdr:cNvPr id="2" name="Prostokąt 2"/>
        <xdr:cNvSpPr>
          <a:spLocks/>
        </xdr:cNvSpPr>
      </xdr:nvSpPr>
      <xdr:spPr>
        <a:xfrm>
          <a:off x="2933700" y="11010900"/>
          <a:ext cx="16192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34</xdr:row>
      <xdr:rowOff>19050</xdr:rowOff>
    </xdr:from>
    <xdr:to>
      <xdr:col>23</xdr:col>
      <xdr:colOff>381000</xdr:colOff>
      <xdr:row>34</xdr:row>
      <xdr:rowOff>133350</xdr:rowOff>
    </xdr:to>
    <xdr:sp>
      <xdr:nvSpPr>
        <xdr:cNvPr id="1" name="Prostokąt 1"/>
        <xdr:cNvSpPr>
          <a:spLocks/>
        </xdr:cNvSpPr>
      </xdr:nvSpPr>
      <xdr:spPr>
        <a:xfrm>
          <a:off x="11106150" y="9191625"/>
          <a:ext cx="2286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34</xdr:row>
      <xdr:rowOff>19050</xdr:rowOff>
    </xdr:from>
    <xdr:to>
      <xdr:col>24</xdr:col>
      <xdr:colOff>0</xdr:colOff>
      <xdr:row>34</xdr:row>
      <xdr:rowOff>133350</xdr:rowOff>
    </xdr:to>
    <xdr:sp>
      <xdr:nvSpPr>
        <xdr:cNvPr id="2" name="Prostokąt 2"/>
        <xdr:cNvSpPr>
          <a:spLocks/>
        </xdr:cNvSpPr>
      </xdr:nvSpPr>
      <xdr:spPr>
        <a:xfrm>
          <a:off x="11106150" y="9191625"/>
          <a:ext cx="2286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">
      <selection activeCell="AI33" sqref="A8:AI3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5.25390625" style="1" customWidth="1"/>
    <col min="7" max="7" width="3.125" style="1" customWidth="1"/>
    <col min="8" max="8" width="4.75390625" style="1" customWidth="1"/>
    <col min="9" max="9" width="5.753906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33" width="3.875" style="1" customWidth="1"/>
    <col min="34" max="34" width="6.00390625" style="1" customWidth="1"/>
    <col min="35" max="35" width="28.125" style="1" customWidth="1"/>
    <col min="36" max="16384" width="9.125" style="1" customWidth="1"/>
  </cols>
  <sheetData>
    <row r="1" spans="1:2" ht="12.75">
      <c r="A1" s="230"/>
      <c r="B1" s="230"/>
    </row>
    <row r="2" spans="1:35" ht="36.75" customHeight="1" thickBot="1">
      <c r="A2" s="231" t="s">
        <v>41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0"/>
    </row>
    <row r="3" spans="1:35" ht="43.5" customHeight="1" thickBot="1">
      <c r="A3" s="232" t="s">
        <v>132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1"/>
    </row>
    <row r="4" spans="1:35" ht="14.25" customHeight="1" thickBot="1">
      <c r="A4" s="234" t="s">
        <v>17</v>
      </c>
      <c r="B4" s="237" t="s">
        <v>18</v>
      </c>
      <c r="C4" s="240" t="s">
        <v>7</v>
      </c>
      <c r="D4" s="241"/>
      <c r="E4" s="241"/>
      <c r="F4" s="241"/>
      <c r="G4" s="241"/>
      <c r="H4" s="241"/>
      <c r="I4" s="241"/>
      <c r="J4" s="241"/>
      <c r="K4" s="241"/>
      <c r="L4" s="242"/>
      <c r="M4" s="243" t="s">
        <v>10</v>
      </c>
      <c r="N4" s="244"/>
      <c r="O4" s="247" t="s">
        <v>39</v>
      </c>
      <c r="P4" s="250" t="s">
        <v>38</v>
      </c>
      <c r="Q4" s="240" t="s">
        <v>1</v>
      </c>
      <c r="R4" s="241"/>
      <c r="S4" s="241"/>
      <c r="T4" s="241"/>
      <c r="U4" s="241"/>
      <c r="V4" s="253"/>
      <c r="W4" s="240" t="s">
        <v>0</v>
      </c>
      <c r="X4" s="241"/>
      <c r="Y4" s="241"/>
      <c r="Z4" s="241"/>
      <c r="AA4" s="241"/>
      <c r="AB4" s="253"/>
      <c r="AC4" s="240" t="s">
        <v>25</v>
      </c>
      <c r="AD4" s="241"/>
      <c r="AE4" s="241"/>
      <c r="AF4" s="241"/>
      <c r="AG4" s="241"/>
      <c r="AH4" s="253"/>
      <c r="AI4" s="263" t="s">
        <v>24</v>
      </c>
    </row>
    <row r="5" spans="1:35" ht="12.75" customHeight="1" thickBot="1">
      <c r="A5" s="235"/>
      <c r="B5" s="238"/>
      <c r="C5" s="266" t="s">
        <v>28</v>
      </c>
      <c r="D5" s="267"/>
      <c r="E5" s="267"/>
      <c r="F5" s="267"/>
      <c r="G5" s="267"/>
      <c r="H5" s="268"/>
      <c r="I5" s="266" t="s">
        <v>27</v>
      </c>
      <c r="J5" s="267"/>
      <c r="K5" s="267"/>
      <c r="L5" s="269"/>
      <c r="M5" s="245"/>
      <c r="N5" s="246"/>
      <c r="O5" s="248"/>
      <c r="P5" s="251"/>
      <c r="Q5" s="254"/>
      <c r="R5" s="255"/>
      <c r="S5" s="255"/>
      <c r="T5" s="255"/>
      <c r="U5" s="255"/>
      <c r="V5" s="256"/>
      <c r="W5" s="257"/>
      <c r="X5" s="258"/>
      <c r="Y5" s="258"/>
      <c r="Z5" s="258"/>
      <c r="AA5" s="258"/>
      <c r="AB5" s="259"/>
      <c r="AC5" s="257"/>
      <c r="AD5" s="258"/>
      <c r="AE5" s="258"/>
      <c r="AF5" s="258"/>
      <c r="AG5" s="258"/>
      <c r="AH5" s="259"/>
      <c r="AI5" s="264"/>
    </row>
    <row r="6" spans="1:35" ht="12.75" customHeight="1" thickBot="1">
      <c r="A6" s="235"/>
      <c r="B6" s="238"/>
      <c r="C6" s="266" t="s">
        <v>4</v>
      </c>
      <c r="D6" s="267"/>
      <c r="E6" s="269"/>
      <c r="F6" s="266" t="s">
        <v>5</v>
      </c>
      <c r="G6" s="267"/>
      <c r="H6" s="268"/>
      <c r="I6" s="270" t="s">
        <v>29</v>
      </c>
      <c r="J6" s="270" t="s">
        <v>14</v>
      </c>
      <c r="K6" s="270" t="s">
        <v>15</v>
      </c>
      <c r="L6" s="270" t="s">
        <v>31</v>
      </c>
      <c r="M6" s="260" t="s">
        <v>13</v>
      </c>
      <c r="N6" s="261"/>
      <c r="O6" s="248"/>
      <c r="P6" s="251"/>
      <c r="Q6" s="257"/>
      <c r="R6" s="258"/>
      <c r="S6" s="258"/>
      <c r="T6" s="258"/>
      <c r="U6" s="258"/>
      <c r="V6" s="259"/>
      <c r="W6" s="260" t="s">
        <v>23</v>
      </c>
      <c r="X6" s="261"/>
      <c r="Y6" s="261"/>
      <c r="Z6" s="261"/>
      <c r="AA6" s="261"/>
      <c r="AB6" s="262"/>
      <c r="AC6" s="260" t="s">
        <v>23</v>
      </c>
      <c r="AD6" s="261"/>
      <c r="AE6" s="261"/>
      <c r="AF6" s="261"/>
      <c r="AG6" s="261"/>
      <c r="AH6" s="262"/>
      <c r="AI6" s="261"/>
    </row>
    <row r="7" spans="1:35" ht="13.5" thickBot="1">
      <c r="A7" s="236"/>
      <c r="B7" s="239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71"/>
      <c r="J7" s="271"/>
      <c r="K7" s="271"/>
      <c r="L7" s="272"/>
      <c r="M7" s="11" t="s">
        <v>4</v>
      </c>
      <c r="N7" s="23" t="s">
        <v>5</v>
      </c>
      <c r="O7" s="249"/>
      <c r="P7" s="252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265"/>
    </row>
    <row r="8" spans="1:35" ht="13.5" thickBot="1">
      <c r="A8" s="74">
        <v>1</v>
      </c>
      <c r="B8" s="75" t="s">
        <v>42</v>
      </c>
      <c r="C8" s="76">
        <v>5</v>
      </c>
      <c r="D8" s="77"/>
      <c r="E8" s="78"/>
      <c r="F8" s="76"/>
      <c r="G8" s="79"/>
      <c r="H8" s="80"/>
      <c r="I8" s="81">
        <f aca="true" t="shared" si="0" ref="I8:K10">C8+F8</f>
        <v>5</v>
      </c>
      <c r="J8" s="82">
        <f t="shared" si="0"/>
        <v>0</v>
      </c>
      <c r="K8" s="83">
        <f t="shared" si="0"/>
        <v>0</v>
      </c>
      <c r="L8" s="74">
        <f>SUM(I8:K8)</f>
        <v>5</v>
      </c>
      <c r="M8" s="84" t="s">
        <v>54</v>
      </c>
      <c r="N8" s="85"/>
      <c r="O8" s="86">
        <f>SUM(Q8:T8)</f>
        <v>60</v>
      </c>
      <c r="P8" s="87">
        <f>SUM(Q8:V8)</f>
        <v>120</v>
      </c>
      <c r="Q8" s="88">
        <f aca="true" t="shared" si="1" ref="Q8:V8">W8+AC8</f>
        <v>20</v>
      </c>
      <c r="R8" s="89">
        <f t="shared" si="1"/>
        <v>0</v>
      </c>
      <c r="S8" s="89">
        <f t="shared" si="1"/>
        <v>40</v>
      </c>
      <c r="T8" s="89">
        <f t="shared" si="1"/>
        <v>0</v>
      </c>
      <c r="U8" s="89">
        <f t="shared" si="1"/>
        <v>60</v>
      </c>
      <c r="V8" s="90">
        <f t="shared" si="1"/>
        <v>0</v>
      </c>
      <c r="W8" s="76">
        <v>20</v>
      </c>
      <c r="X8" s="77"/>
      <c r="Y8" s="77">
        <v>40</v>
      </c>
      <c r="Z8" s="77"/>
      <c r="AA8" s="77">
        <v>60</v>
      </c>
      <c r="AB8" s="80"/>
      <c r="AC8" s="76"/>
      <c r="AD8" s="78"/>
      <c r="AE8" s="78"/>
      <c r="AF8" s="78"/>
      <c r="AG8" s="77"/>
      <c r="AH8" s="80"/>
      <c r="AI8" s="91" t="s">
        <v>103</v>
      </c>
    </row>
    <row r="9" spans="1:35" ht="25.5">
      <c r="A9" s="92">
        <v>2</v>
      </c>
      <c r="B9" s="93" t="s">
        <v>44</v>
      </c>
      <c r="C9" s="94">
        <v>4</v>
      </c>
      <c r="D9" s="95"/>
      <c r="E9" s="96"/>
      <c r="F9" s="94">
        <v>2</v>
      </c>
      <c r="G9" s="97"/>
      <c r="H9" s="98"/>
      <c r="I9" s="99">
        <f t="shared" si="0"/>
        <v>6</v>
      </c>
      <c r="J9" s="100">
        <f t="shared" si="0"/>
        <v>0</v>
      </c>
      <c r="K9" s="101">
        <f t="shared" si="0"/>
        <v>0</v>
      </c>
      <c r="L9" s="92">
        <f>SUM(I9:K9)</f>
        <v>6</v>
      </c>
      <c r="M9" s="102"/>
      <c r="N9" s="84" t="s">
        <v>54</v>
      </c>
      <c r="O9" s="103">
        <f>SUM(Q9:T9)</f>
        <v>120</v>
      </c>
      <c r="P9" s="104">
        <f>SUM(Q9:V9)</f>
        <v>150</v>
      </c>
      <c r="Q9" s="105">
        <f>W9+AC9</f>
        <v>30</v>
      </c>
      <c r="R9" s="106">
        <f>X9+AD9</f>
        <v>30</v>
      </c>
      <c r="S9" s="106">
        <f>Y9+AE9</f>
        <v>60</v>
      </c>
      <c r="T9" s="106">
        <f>Z9+AF9</f>
        <v>0</v>
      </c>
      <c r="U9" s="106">
        <v>30</v>
      </c>
      <c r="V9" s="107">
        <f>AB9+AH9</f>
        <v>0</v>
      </c>
      <c r="W9" s="94">
        <v>30</v>
      </c>
      <c r="X9" s="95">
        <v>15</v>
      </c>
      <c r="Y9" s="95">
        <v>30</v>
      </c>
      <c r="Z9" s="95"/>
      <c r="AA9" s="95">
        <v>15</v>
      </c>
      <c r="AB9" s="98"/>
      <c r="AC9" s="94">
        <v>0</v>
      </c>
      <c r="AD9" s="96">
        <v>15</v>
      </c>
      <c r="AE9" s="96">
        <v>30</v>
      </c>
      <c r="AF9" s="96"/>
      <c r="AG9" s="95">
        <v>15</v>
      </c>
      <c r="AH9" s="96"/>
      <c r="AI9" s="108" t="s">
        <v>56</v>
      </c>
    </row>
    <row r="10" spans="1:35" ht="25.5">
      <c r="A10" s="92">
        <v>3</v>
      </c>
      <c r="B10" s="93" t="s">
        <v>49</v>
      </c>
      <c r="C10" s="109">
        <v>2.5</v>
      </c>
      <c r="D10" s="95"/>
      <c r="E10" s="96"/>
      <c r="F10" s="94"/>
      <c r="G10" s="97"/>
      <c r="H10" s="96"/>
      <c r="I10" s="99">
        <f t="shared" si="0"/>
        <v>2.5</v>
      </c>
      <c r="J10" s="100">
        <f t="shared" si="0"/>
        <v>0</v>
      </c>
      <c r="K10" s="101">
        <f t="shared" si="0"/>
        <v>0</v>
      </c>
      <c r="L10" s="92">
        <f>SUM(I10:K10)</f>
        <v>2.5</v>
      </c>
      <c r="M10" s="110" t="s">
        <v>55</v>
      </c>
      <c r="N10" s="110"/>
      <c r="O10" s="103">
        <f>SUM(Q10:T10)</f>
        <v>60</v>
      </c>
      <c r="P10" s="104">
        <f>SUM(Q10:V10)</f>
        <v>75</v>
      </c>
      <c r="Q10" s="105">
        <f>W10+AC10</f>
        <v>30</v>
      </c>
      <c r="R10" s="106">
        <v>30</v>
      </c>
      <c r="S10" s="106">
        <v>0</v>
      </c>
      <c r="T10" s="106">
        <f>Z10+AF10</f>
        <v>0</v>
      </c>
      <c r="U10" s="106">
        <f>AA10+AG10</f>
        <v>15</v>
      </c>
      <c r="V10" s="107">
        <f>AB10+AH10</f>
        <v>0</v>
      </c>
      <c r="W10" s="94">
        <v>30</v>
      </c>
      <c r="X10" s="95">
        <v>30</v>
      </c>
      <c r="Y10" s="95"/>
      <c r="Z10" s="95"/>
      <c r="AA10" s="95">
        <v>15</v>
      </c>
      <c r="AB10" s="98"/>
      <c r="AC10" s="94"/>
      <c r="AD10" s="109"/>
      <c r="AE10" s="95"/>
      <c r="AF10" s="95"/>
      <c r="AG10" s="95"/>
      <c r="AH10" s="96"/>
      <c r="AI10" s="108" t="s">
        <v>56</v>
      </c>
    </row>
    <row r="11" spans="1:35" ht="12.75">
      <c r="A11" s="92">
        <v>4</v>
      </c>
      <c r="B11" s="93" t="s">
        <v>85</v>
      </c>
      <c r="C11" s="111">
        <v>1</v>
      </c>
      <c r="D11" s="95"/>
      <c r="E11" s="95"/>
      <c r="F11" s="95">
        <v>1</v>
      </c>
      <c r="G11" s="95"/>
      <c r="H11" s="97"/>
      <c r="I11" s="99">
        <v>2</v>
      </c>
      <c r="J11" s="100"/>
      <c r="K11" s="101"/>
      <c r="L11" s="92">
        <v>2</v>
      </c>
      <c r="M11" s="112"/>
      <c r="N11" s="110" t="s">
        <v>55</v>
      </c>
      <c r="O11" s="103">
        <v>60</v>
      </c>
      <c r="P11" s="104">
        <v>90</v>
      </c>
      <c r="Q11" s="105"/>
      <c r="R11" s="106"/>
      <c r="S11" s="106">
        <v>60</v>
      </c>
      <c r="T11" s="106"/>
      <c r="U11" s="106">
        <v>30</v>
      </c>
      <c r="V11" s="107"/>
      <c r="W11" s="94"/>
      <c r="X11" s="95"/>
      <c r="Y11" s="95">
        <v>30</v>
      </c>
      <c r="Z11" s="95"/>
      <c r="AA11" s="95">
        <v>15</v>
      </c>
      <c r="AB11" s="98"/>
      <c r="AC11" s="94"/>
      <c r="AD11" s="109"/>
      <c r="AE11" s="109">
        <v>30</v>
      </c>
      <c r="AF11" s="109"/>
      <c r="AG11" s="95">
        <v>15</v>
      </c>
      <c r="AH11" s="96"/>
      <c r="AI11" s="93" t="s">
        <v>86</v>
      </c>
    </row>
    <row r="12" spans="1:35" ht="25.5">
      <c r="A12" s="92">
        <v>5</v>
      </c>
      <c r="B12" s="93" t="s">
        <v>48</v>
      </c>
      <c r="C12" s="109">
        <v>2</v>
      </c>
      <c r="D12" s="95"/>
      <c r="E12" s="96"/>
      <c r="F12" s="94">
        <v>2</v>
      </c>
      <c r="G12" s="97"/>
      <c r="H12" s="96"/>
      <c r="I12" s="99">
        <f aca="true" t="shared" si="2" ref="I12:K13">C12+F12</f>
        <v>4</v>
      </c>
      <c r="J12" s="100">
        <f t="shared" si="2"/>
        <v>0</v>
      </c>
      <c r="K12" s="101">
        <f t="shared" si="2"/>
        <v>0</v>
      </c>
      <c r="L12" s="92">
        <f>SUM(I12:K12)</f>
        <v>4</v>
      </c>
      <c r="M12" s="113"/>
      <c r="N12" s="110" t="s">
        <v>55</v>
      </c>
      <c r="O12" s="103">
        <f>SUM(Q12:T12)</f>
        <v>90</v>
      </c>
      <c r="P12" s="104">
        <f>SUM(Q12:V12)</f>
        <v>120</v>
      </c>
      <c r="Q12" s="105">
        <f aca="true" t="shared" si="3" ref="Q12:V13">W12+AC12</f>
        <v>30</v>
      </c>
      <c r="R12" s="106">
        <f t="shared" si="3"/>
        <v>0</v>
      </c>
      <c r="S12" s="106">
        <f t="shared" si="3"/>
        <v>60</v>
      </c>
      <c r="T12" s="106">
        <f t="shared" si="3"/>
        <v>0</v>
      </c>
      <c r="U12" s="106">
        <f t="shared" si="3"/>
        <v>30</v>
      </c>
      <c r="V12" s="107">
        <f t="shared" si="3"/>
        <v>0</v>
      </c>
      <c r="W12" s="94">
        <v>15</v>
      </c>
      <c r="X12" s="95"/>
      <c r="Y12" s="95">
        <v>30</v>
      </c>
      <c r="Z12" s="95"/>
      <c r="AA12" s="95">
        <v>15</v>
      </c>
      <c r="AB12" s="98"/>
      <c r="AC12" s="94">
        <v>15</v>
      </c>
      <c r="AD12" s="109"/>
      <c r="AE12" s="95">
        <v>30</v>
      </c>
      <c r="AF12" s="95"/>
      <c r="AG12" s="95">
        <v>15</v>
      </c>
      <c r="AH12" s="96"/>
      <c r="AI12" s="108" t="s">
        <v>56</v>
      </c>
    </row>
    <row r="13" spans="1:35" ht="38.25">
      <c r="A13" s="92">
        <v>6</v>
      </c>
      <c r="B13" s="114" t="s">
        <v>118</v>
      </c>
      <c r="C13" s="115"/>
      <c r="D13" s="116"/>
      <c r="E13" s="117"/>
      <c r="F13" s="115">
        <v>1</v>
      </c>
      <c r="G13" s="118"/>
      <c r="H13" s="119"/>
      <c r="I13" s="115">
        <f t="shared" si="2"/>
        <v>1</v>
      </c>
      <c r="J13" s="116">
        <f t="shared" si="2"/>
        <v>0</v>
      </c>
      <c r="K13" s="120">
        <f t="shared" si="2"/>
        <v>0</v>
      </c>
      <c r="L13" s="121">
        <f>SUM(I13:K13)</f>
        <v>1</v>
      </c>
      <c r="M13" s="122"/>
      <c r="N13" s="123" t="s">
        <v>55</v>
      </c>
      <c r="O13" s="124">
        <f>SUM(Q13:T13)</f>
        <v>15</v>
      </c>
      <c r="P13" s="124">
        <f>SUM(Q13:V13)</f>
        <v>30</v>
      </c>
      <c r="Q13" s="125">
        <f t="shared" si="3"/>
        <v>15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15</v>
      </c>
      <c r="V13" s="127">
        <f t="shared" si="3"/>
        <v>0</v>
      </c>
      <c r="W13" s="115"/>
      <c r="X13" s="116"/>
      <c r="Y13" s="116"/>
      <c r="Z13" s="116"/>
      <c r="AA13" s="116"/>
      <c r="AB13" s="119"/>
      <c r="AC13" s="115">
        <v>15</v>
      </c>
      <c r="AD13" s="128"/>
      <c r="AE13" s="128"/>
      <c r="AF13" s="128"/>
      <c r="AG13" s="116">
        <v>15</v>
      </c>
      <c r="AH13" s="117"/>
      <c r="AI13" s="114" t="s">
        <v>77</v>
      </c>
    </row>
    <row r="14" spans="1:35" ht="25.5">
      <c r="A14" s="92">
        <v>7</v>
      </c>
      <c r="B14" s="93" t="s">
        <v>112</v>
      </c>
      <c r="C14" s="111"/>
      <c r="D14" s="95"/>
      <c r="E14" s="97"/>
      <c r="F14" s="111"/>
      <c r="G14" s="97"/>
      <c r="H14" s="97"/>
      <c r="I14" s="99"/>
      <c r="J14" s="100"/>
      <c r="K14" s="101"/>
      <c r="L14" s="92"/>
      <c r="M14" s="112" t="s">
        <v>55</v>
      </c>
      <c r="N14" s="110"/>
      <c r="O14" s="103">
        <v>4</v>
      </c>
      <c r="P14" s="104">
        <v>4</v>
      </c>
      <c r="Q14" s="105">
        <v>4</v>
      </c>
      <c r="R14" s="106"/>
      <c r="S14" s="106"/>
      <c r="T14" s="106"/>
      <c r="U14" s="106">
        <v>0</v>
      </c>
      <c r="V14" s="107"/>
      <c r="W14" s="94">
        <v>4</v>
      </c>
      <c r="X14" s="95"/>
      <c r="Y14" s="95"/>
      <c r="Z14" s="95"/>
      <c r="AA14" s="95"/>
      <c r="AB14" s="98"/>
      <c r="AC14" s="94"/>
      <c r="AD14" s="109"/>
      <c r="AE14" s="109"/>
      <c r="AF14" s="109"/>
      <c r="AG14" s="95"/>
      <c r="AH14" s="96"/>
      <c r="AI14" s="93" t="s">
        <v>113</v>
      </c>
    </row>
    <row r="15" spans="1:35" ht="25.5">
      <c r="A15" s="92">
        <v>8</v>
      </c>
      <c r="B15" s="93" t="s">
        <v>50</v>
      </c>
      <c r="C15" s="109"/>
      <c r="D15" s="95"/>
      <c r="E15" s="96"/>
      <c r="F15" s="94">
        <v>3</v>
      </c>
      <c r="G15" s="97"/>
      <c r="H15" s="96"/>
      <c r="I15" s="99">
        <f aca="true" t="shared" si="4" ref="I15:K16">C15+F15</f>
        <v>3</v>
      </c>
      <c r="J15" s="100">
        <f t="shared" si="4"/>
        <v>0</v>
      </c>
      <c r="K15" s="101">
        <f t="shared" si="4"/>
        <v>0</v>
      </c>
      <c r="L15" s="92">
        <f>SUM(I15:K15)</f>
        <v>3</v>
      </c>
      <c r="M15" s="110"/>
      <c r="N15" s="110" t="s">
        <v>55</v>
      </c>
      <c r="O15" s="103">
        <f>SUM(Q15:T15)</f>
        <v>60</v>
      </c>
      <c r="P15" s="104">
        <v>90</v>
      </c>
      <c r="Q15" s="105">
        <f aca="true" t="shared" si="5" ref="Q15:T16">W15+AC15</f>
        <v>30</v>
      </c>
      <c r="R15" s="106">
        <f t="shared" si="5"/>
        <v>15</v>
      </c>
      <c r="S15" s="106">
        <f t="shared" si="5"/>
        <v>15</v>
      </c>
      <c r="T15" s="106">
        <f t="shared" si="5"/>
        <v>0</v>
      </c>
      <c r="U15" s="106">
        <v>30</v>
      </c>
      <c r="V15" s="107">
        <f>AB15+AH15</f>
        <v>0</v>
      </c>
      <c r="W15" s="94"/>
      <c r="X15" s="95"/>
      <c r="Y15" s="95"/>
      <c r="Z15" s="95"/>
      <c r="AA15" s="95"/>
      <c r="AB15" s="98"/>
      <c r="AC15" s="94">
        <v>30</v>
      </c>
      <c r="AD15" s="109">
        <v>15</v>
      </c>
      <c r="AE15" s="95">
        <v>15</v>
      </c>
      <c r="AF15" s="95"/>
      <c r="AG15" s="95">
        <v>30</v>
      </c>
      <c r="AH15" s="96"/>
      <c r="AI15" s="108" t="s">
        <v>56</v>
      </c>
    </row>
    <row r="16" spans="1:35" ht="25.5">
      <c r="A16" s="92">
        <v>9</v>
      </c>
      <c r="B16" s="93" t="s">
        <v>51</v>
      </c>
      <c r="C16" s="109">
        <v>2</v>
      </c>
      <c r="D16" s="95"/>
      <c r="E16" s="96"/>
      <c r="F16" s="94"/>
      <c r="G16" s="97"/>
      <c r="H16" s="96"/>
      <c r="I16" s="99">
        <f t="shared" si="4"/>
        <v>2</v>
      </c>
      <c r="J16" s="100">
        <f t="shared" si="4"/>
        <v>0</v>
      </c>
      <c r="K16" s="101">
        <f t="shared" si="4"/>
        <v>0</v>
      </c>
      <c r="L16" s="92">
        <f>SUM(I16:K16)</f>
        <v>2</v>
      </c>
      <c r="M16" s="110" t="s">
        <v>55</v>
      </c>
      <c r="N16" s="110"/>
      <c r="O16" s="103">
        <v>45</v>
      </c>
      <c r="P16" s="104">
        <v>60</v>
      </c>
      <c r="Q16" s="105">
        <v>30</v>
      </c>
      <c r="R16" s="106">
        <v>15</v>
      </c>
      <c r="S16" s="106">
        <f t="shared" si="5"/>
        <v>0</v>
      </c>
      <c r="T16" s="106">
        <f t="shared" si="5"/>
        <v>0</v>
      </c>
      <c r="U16" s="106">
        <v>15</v>
      </c>
      <c r="V16" s="107">
        <f>AB16+AH16</f>
        <v>0</v>
      </c>
      <c r="W16" s="94">
        <v>30</v>
      </c>
      <c r="X16" s="95">
        <v>15</v>
      </c>
      <c r="Y16" s="95"/>
      <c r="Z16" s="95"/>
      <c r="AA16" s="95">
        <v>15</v>
      </c>
      <c r="AB16" s="98"/>
      <c r="AC16" s="94"/>
      <c r="AD16" s="109"/>
      <c r="AE16" s="109"/>
      <c r="AF16" s="109"/>
      <c r="AG16" s="95"/>
      <c r="AH16" s="96"/>
      <c r="AI16" s="93" t="s">
        <v>57</v>
      </c>
    </row>
    <row r="17" spans="1:35" ht="26.25" thickBot="1">
      <c r="A17" s="92">
        <v>10</v>
      </c>
      <c r="B17" s="129" t="s">
        <v>136</v>
      </c>
      <c r="C17" s="94">
        <v>2</v>
      </c>
      <c r="D17" s="95"/>
      <c r="E17" s="96"/>
      <c r="F17" s="94"/>
      <c r="G17" s="97"/>
      <c r="H17" s="98"/>
      <c r="I17" s="99">
        <f aca="true" t="shared" si="6" ref="I17:K18">C17+F17</f>
        <v>2</v>
      </c>
      <c r="J17" s="100">
        <f t="shared" si="6"/>
        <v>0</v>
      </c>
      <c r="K17" s="101">
        <f t="shared" si="6"/>
        <v>0</v>
      </c>
      <c r="L17" s="92">
        <f>SUM(I17:K17)</f>
        <v>2</v>
      </c>
      <c r="M17" s="110" t="s">
        <v>55</v>
      </c>
      <c r="N17" s="110"/>
      <c r="O17" s="103">
        <v>45</v>
      </c>
      <c r="P17" s="104">
        <v>60</v>
      </c>
      <c r="Q17" s="105">
        <v>15</v>
      </c>
      <c r="R17" s="106">
        <f>X17+AD17</f>
        <v>5</v>
      </c>
      <c r="S17" s="106">
        <v>25</v>
      </c>
      <c r="T17" s="106">
        <f>Z17+AF17</f>
        <v>0</v>
      </c>
      <c r="U17" s="106">
        <v>15</v>
      </c>
      <c r="V17" s="107">
        <f>AB17+AH17</f>
        <v>0</v>
      </c>
      <c r="W17" s="94">
        <v>15</v>
      </c>
      <c r="X17" s="95">
        <v>5</v>
      </c>
      <c r="Y17" s="95">
        <v>25</v>
      </c>
      <c r="Z17" s="95"/>
      <c r="AA17" s="95">
        <v>15</v>
      </c>
      <c r="AB17" s="98"/>
      <c r="AC17" s="94"/>
      <c r="AD17" s="95"/>
      <c r="AE17" s="96"/>
      <c r="AF17" s="96"/>
      <c r="AG17" s="95"/>
      <c r="AH17" s="96"/>
      <c r="AI17" s="130" t="s">
        <v>104</v>
      </c>
    </row>
    <row r="18" spans="1:35" ht="25.5">
      <c r="A18" s="92">
        <v>11</v>
      </c>
      <c r="B18" s="93" t="s">
        <v>45</v>
      </c>
      <c r="C18" s="94">
        <v>4</v>
      </c>
      <c r="D18" s="95"/>
      <c r="E18" s="96"/>
      <c r="F18" s="94">
        <v>4</v>
      </c>
      <c r="G18" s="97"/>
      <c r="H18" s="98"/>
      <c r="I18" s="99">
        <f t="shared" si="6"/>
        <v>8</v>
      </c>
      <c r="J18" s="100">
        <f t="shared" si="6"/>
        <v>0</v>
      </c>
      <c r="K18" s="101">
        <f t="shared" si="6"/>
        <v>0</v>
      </c>
      <c r="L18" s="92">
        <f>SUM(I18:K18)</f>
        <v>8</v>
      </c>
      <c r="M18" s="102"/>
      <c r="N18" s="84" t="s">
        <v>54</v>
      </c>
      <c r="O18" s="103">
        <f>SUM(Q18:T18)</f>
        <v>180</v>
      </c>
      <c r="P18" s="104">
        <f>SUM(Q18:V18)</f>
        <v>240</v>
      </c>
      <c r="Q18" s="105">
        <f>W18+AC18</f>
        <v>60</v>
      </c>
      <c r="R18" s="106">
        <f>X18+AD18</f>
        <v>60</v>
      </c>
      <c r="S18" s="106">
        <f>Y18+AE18</f>
        <v>60</v>
      </c>
      <c r="T18" s="106">
        <f>Z18+AF18</f>
        <v>0</v>
      </c>
      <c r="U18" s="106">
        <f>AA18+AG18</f>
        <v>60</v>
      </c>
      <c r="V18" s="107">
        <f>AB18+AH18</f>
        <v>0</v>
      </c>
      <c r="W18" s="94">
        <v>30</v>
      </c>
      <c r="X18" s="95">
        <v>30</v>
      </c>
      <c r="Y18" s="95">
        <v>30</v>
      </c>
      <c r="Z18" s="95"/>
      <c r="AA18" s="95">
        <v>30</v>
      </c>
      <c r="AB18" s="98"/>
      <c r="AC18" s="94">
        <v>30</v>
      </c>
      <c r="AD18" s="95">
        <v>30</v>
      </c>
      <c r="AE18" s="96">
        <v>30</v>
      </c>
      <c r="AF18" s="96"/>
      <c r="AG18" s="95">
        <v>30</v>
      </c>
      <c r="AH18" s="96"/>
      <c r="AI18" s="108" t="s">
        <v>56</v>
      </c>
    </row>
    <row r="19" spans="1:35" ht="13.5" thickBot="1">
      <c r="A19" s="131"/>
      <c r="B19" s="69" t="s">
        <v>120</v>
      </c>
      <c r="C19" s="132"/>
      <c r="D19" s="133"/>
      <c r="E19" s="134"/>
      <c r="F19" s="66"/>
      <c r="G19" s="135"/>
      <c r="H19" s="134"/>
      <c r="I19" s="66"/>
      <c r="J19" s="68"/>
      <c r="K19" s="70"/>
      <c r="L19" s="67"/>
      <c r="M19" s="136"/>
      <c r="N19" s="70"/>
      <c r="O19" s="67"/>
      <c r="P19" s="67"/>
      <c r="Q19" s="66"/>
      <c r="R19" s="68"/>
      <c r="S19" s="68"/>
      <c r="T19" s="68"/>
      <c r="U19" s="68"/>
      <c r="V19" s="65"/>
      <c r="W19" s="94"/>
      <c r="X19" s="95"/>
      <c r="Y19" s="95"/>
      <c r="Z19" s="95"/>
      <c r="AA19" s="95"/>
      <c r="AB19" s="98"/>
      <c r="AC19" s="94"/>
      <c r="AD19" s="109"/>
      <c r="AE19" s="95"/>
      <c r="AF19" s="95"/>
      <c r="AG19" s="95"/>
      <c r="AH19" s="96"/>
      <c r="AI19" s="137"/>
    </row>
    <row r="20" spans="1:35" ht="51">
      <c r="A20" s="92">
        <v>12</v>
      </c>
      <c r="B20" s="93" t="s">
        <v>143</v>
      </c>
      <c r="C20" s="94">
        <v>2.5</v>
      </c>
      <c r="D20" s="95"/>
      <c r="E20" s="96"/>
      <c r="F20" s="94">
        <v>2.5</v>
      </c>
      <c r="G20" s="97"/>
      <c r="H20" s="98"/>
      <c r="I20" s="99">
        <f aca="true" t="shared" si="7" ref="I20:K21">C20+F20</f>
        <v>5</v>
      </c>
      <c r="J20" s="100">
        <f t="shared" si="7"/>
        <v>0</v>
      </c>
      <c r="K20" s="101">
        <f t="shared" si="7"/>
        <v>0</v>
      </c>
      <c r="L20" s="92">
        <f>SUM(I20:K20)</f>
        <v>5</v>
      </c>
      <c r="M20" s="102"/>
      <c r="N20" s="84" t="s">
        <v>54</v>
      </c>
      <c r="O20" s="103">
        <f>SUM(Q20:T20)</f>
        <v>90</v>
      </c>
      <c r="P20" s="104">
        <v>150</v>
      </c>
      <c r="Q20" s="105">
        <f aca="true" t="shared" si="8" ref="Q20:T21">W20+AC20</f>
        <v>15</v>
      </c>
      <c r="R20" s="106">
        <f t="shared" si="8"/>
        <v>0</v>
      </c>
      <c r="S20" s="106">
        <f t="shared" si="8"/>
        <v>75</v>
      </c>
      <c r="T20" s="106">
        <f t="shared" si="8"/>
        <v>0</v>
      </c>
      <c r="U20" s="106">
        <v>60</v>
      </c>
      <c r="V20" s="107">
        <f>AB20+AH20</f>
        <v>0</v>
      </c>
      <c r="W20" s="94">
        <v>8</v>
      </c>
      <c r="X20" s="95"/>
      <c r="Y20" s="138">
        <v>40</v>
      </c>
      <c r="Z20" s="95"/>
      <c r="AA20" s="95">
        <v>30</v>
      </c>
      <c r="AB20" s="98"/>
      <c r="AC20" s="94">
        <v>7</v>
      </c>
      <c r="AD20" s="95"/>
      <c r="AE20" s="139">
        <v>35</v>
      </c>
      <c r="AF20" s="96"/>
      <c r="AG20" s="95">
        <v>30</v>
      </c>
      <c r="AH20" s="96"/>
      <c r="AI20" s="108" t="s">
        <v>109</v>
      </c>
    </row>
    <row r="21" spans="1:35" ht="25.5">
      <c r="A21" s="92">
        <v>13</v>
      </c>
      <c r="B21" s="129" t="s">
        <v>121</v>
      </c>
      <c r="C21" s="109">
        <v>2</v>
      </c>
      <c r="D21" s="95"/>
      <c r="E21" s="96"/>
      <c r="F21" s="94"/>
      <c r="G21" s="97"/>
      <c r="H21" s="96"/>
      <c r="I21" s="99">
        <f t="shared" si="7"/>
        <v>2</v>
      </c>
      <c r="J21" s="100">
        <f t="shared" si="7"/>
        <v>0</v>
      </c>
      <c r="K21" s="101">
        <f t="shared" si="7"/>
        <v>0</v>
      </c>
      <c r="L21" s="92">
        <f>SUM(I21:K21)</f>
        <v>2</v>
      </c>
      <c r="M21" s="110" t="s">
        <v>55</v>
      </c>
      <c r="N21" s="110"/>
      <c r="O21" s="103">
        <f>SUM(Q21:T21)</f>
        <v>30</v>
      </c>
      <c r="P21" s="104">
        <v>60</v>
      </c>
      <c r="Q21" s="105">
        <f t="shared" si="8"/>
        <v>15</v>
      </c>
      <c r="R21" s="106">
        <f t="shared" si="8"/>
        <v>0</v>
      </c>
      <c r="S21" s="106">
        <f t="shared" si="8"/>
        <v>15</v>
      </c>
      <c r="T21" s="106">
        <f t="shared" si="8"/>
        <v>0</v>
      </c>
      <c r="U21" s="106">
        <v>30</v>
      </c>
      <c r="V21" s="107">
        <f>AB21+AH21</f>
        <v>0</v>
      </c>
      <c r="W21" s="94">
        <v>15</v>
      </c>
      <c r="X21" s="95"/>
      <c r="Y21" s="95">
        <v>15</v>
      </c>
      <c r="Z21" s="95"/>
      <c r="AA21" s="95">
        <v>30</v>
      </c>
      <c r="AB21" s="98"/>
      <c r="AC21" s="94"/>
      <c r="AD21" s="95"/>
      <c r="AE21" s="96"/>
      <c r="AF21" s="96"/>
      <c r="AG21" s="95"/>
      <c r="AH21" s="96"/>
      <c r="AI21" s="140" t="s">
        <v>103</v>
      </c>
    </row>
    <row r="22" spans="1:35" ht="25.5">
      <c r="A22" s="208">
        <v>14</v>
      </c>
      <c r="B22" s="228" t="s">
        <v>122</v>
      </c>
      <c r="C22" s="220"/>
      <c r="D22" s="222"/>
      <c r="E22" s="224"/>
      <c r="F22" s="220">
        <v>2</v>
      </c>
      <c r="G22" s="222"/>
      <c r="H22" s="224"/>
      <c r="I22" s="218">
        <f>C22+F22</f>
        <v>2</v>
      </c>
      <c r="J22" s="204">
        <f>D22+G22</f>
        <v>0</v>
      </c>
      <c r="K22" s="206">
        <f>E22+H22</f>
        <v>0</v>
      </c>
      <c r="L22" s="208">
        <v>2</v>
      </c>
      <c r="M22" s="210"/>
      <c r="N22" s="212" t="s">
        <v>55</v>
      </c>
      <c r="O22" s="214">
        <v>30</v>
      </c>
      <c r="P22" s="216">
        <v>60</v>
      </c>
      <c r="Q22" s="218">
        <v>15</v>
      </c>
      <c r="R22" s="204">
        <f>AD22+AD23</f>
        <v>0</v>
      </c>
      <c r="S22" s="204">
        <v>15</v>
      </c>
      <c r="T22" s="204">
        <f>AF22+AF23</f>
        <v>0</v>
      </c>
      <c r="U22" s="204">
        <v>30</v>
      </c>
      <c r="V22" s="206">
        <f>AH22+AH23</f>
        <v>0</v>
      </c>
      <c r="W22" s="94"/>
      <c r="X22" s="95"/>
      <c r="Y22" s="95"/>
      <c r="Z22" s="95"/>
      <c r="AA22" s="95"/>
      <c r="AB22" s="98"/>
      <c r="AC22" s="94">
        <v>10</v>
      </c>
      <c r="AD22" s="109"/>
      <c r="AE22" s="96">
        <v>10</v>
      </c>
      <c r="AF22" s="96"/>
      <c r="AG22" s="95">
        <v>20</v>
      </c>
      <c r="AH22" s="96"/>
      <c r="AI22" s="93" t="s">
        <v>89</v>
      </c>
    </row>
    <row r="23" spans="1:35" ht="25.5">
      <c r="A23" s="227"/>
      <c r="B23" s="229"/>
      <c r="C23" s="221"/>
      <c r="D23" s="223"/>
      <c r="E23" s="225"/>
      <c r="F23" s="221"/>
      <c r="G23" s="223"/>
      <c r="H23" s="225"/>
      <c r="I23" s="219"/>
      <c r="J23" s="205"/>
      <c r="K23" s="226"/>
      <c r="L23" s="209"/>
      <c r="M23" s="211"/>
      <c r="N23" s="213"/>
      <c r="O23" s="215"/>
      <c r="P23" s="217"/>
      <c r="Q23" s="219"/>
      <c r="R23" s="205"/>
      <c r="S23" s="205"/>
      <c r="T23" s="205"/>
      <c r="U23" s="205"/>
      <c r="V23" s="207"/>
      <c r="W23" s="94"/>
      <c r="X23" s="95"/>
      <c r="Y23" s="95"/>
      <c r="Z23" s="95"/>
      <c r="AA23" s="95"/>
      <c r="AB23" s="98"/>
      <c r="AC23" s="94">
        <v>5</v>
      </c>
      <c r="AD23" s="109"/>
      <c r="AE23" s="96">
        <v>5</v>
      </c>
      <c r="AF23" s="96"/>
      <c r="AG23" s="95">
        <v>10</v>
      </c>
      <c r="AH23" s="96"/>
      <c r="AI23" s="93" t="s">
        <v>90</v>
      </c>
    </row>
    <row r="24" spans="1:35" ht="26.25" thickBot="1">
      <c r="A24" s="92">
        <v>15</v>
      </c>
      <c r="B24" s="93" t="s">
        <v>123</v>
      </c>
      <c r="C24" s="94"/>
      <c r="D24" s="95"/>
      <c r="E24" s="96"/>
      <c r="F24" s="94">
        <v>1.5</v>
      </c>
      <c r="G24" s="97"/>
      <c r="H24" s="98"/>
      <c r="I24" s="99">
        <f aca="true" t="shared" si="9" ref="I24:K27">C24+F24</f>
        <v>1.5</v>
      </c>
      <c r="J24" s="100">
        <f t="shared" si="9"/>
        <v>0</v>
      </c>
      <c r="K24" s="101">
        <f t="shared" si="9"/>
        <v>0</v>
      </c>
      <c r="L24" s="92">
        <f>SUM(I24:K24)</f>
        <v>1.5</v>
      </c>
      <c r="M24" s="113"/>
      <c r="N24" s="110" t="s">
        <v>55</v>
      </c>
      <c r="O24" s="103">
        <v>15</v>
      </c>
      <c r="P24" s="104">
        <f>SUM(Q24:V24)</f>
        <v>40</v>
      </c>
      <c r="Q24" s="99">
        <v>15</v>
      </c>
      <c r="R24" s="100">
        <f>X24+AD24</f>
        <v>0</v>
      </c>
      <c r="S24" s="100">
        <f>Y24+AE24</f>
        <v>0</v>
      </c>
      <c r="T24" s="100">
        <f>Z24+AF24</f>
        <v>0</v>
      </c>
      <c r="U24" s="100">
        <v>25</v>
      </c>
      <c r="V24" s="141">
        <f>AB24+AH24</f>
        <v>0</v>
      </c>
      <c r="W24" s="94"/>
      <c r="X24" s="95"/>
      <c r="Y24" s="95"/>
      <c r="Z24" s="95"/>
      <c r="AA24" s="95"/>
      <c r="AB24" s="98"/>
      <c r="AC24" s="94">
        <v>15</v>
      </c>
      <c r="AD24" s="95"/>
      <c r="AE24" s="96"/>
      <c r="AF24" s="96"/>
      <c r="AG24" s="95">
        <v>25</v>
      </c>
      <c r="AH24" s="98"/>
      <c r="AI24" s="108" t="s">
        <v>116</v>
      </c>
    </row>
    <row r="25" spans="1:35" ht="38.25">
      <c r="A25" s="92">
        <v>16</v>
      </c>
      <c r="B25" s="129" t="s">
        <v>127</v>
      </c>
      <c r="C25" s="109"/>
      <c r="D25" s="95"/>
      <c r="E25" s="96"/>
      <c r="F25" s="94">
        <v>4</v>
      </c>
      <c r="G25" s="97"/>
      <c r="H25" s="96"/>
      <c r="I25" s="99">
        <f t="shared" si="9"/>
        <v>4</v>
      </c>
      <c r="J25" s="100">
        <f t="shared" si="9"/>
        <v>0</v>
      </c>
      <c r="K25" s="101">
        <f t="shared" si="9"/>
        <v>0</v>
      </c>
      <c r="L25" s="92">
        <f>SUM(I25:K25)</f>
        <v>4</v>
      </c>
      <c r="M25" s="113"/>
      <c r="N25" s="84" t="s">
        <v>54</v>
      </c>
      <c r="O25" s="103">
        <f aca="true" t="shared" si="10" ref="O25:O30">SUM(Q25:T25)</f>
        <v>45</v>
      </c>
      <c r="P25" s="104">
        <v>100</v>
      </c>
      <c r="Q25" s="99">
        <v>15</v>
      </c>
      <c r="R25" s="100">
        <f>X25+AD25</f>
        <v>0</v>
      </c>
      <c r="S25" s="100">
        <v>30</v>
      </c>
      <c r="T25" s="100">
        <f>Z25+AF25</f>
        <v>0</v>
      </c>
      <c r="U25" s="100">
        <v>55</v>
      </c>
      <c r="V25" s="141">
        <f>AB25+AH25</f>
        <v>0</v>
      </c>
      <c r="W25" s="94"/>
      <c r="X25" s="95"/>
      <c r="Y25" s="95"/>
      <c r="Z25" s="95"/>
      <c r="AA25" s="95"/>
      <c r="AB25" s="98"/>
      <c r="AC25" s="94">
        <v>15</v>
      </c>
      <c r="AD25" s="109"/>
      <c r="AE25" s="95">
        <v>30</v>
      </c>
      <c r="AF25" s="95"/>
      <c r="AG25" s="95">
        <v>55</v>
      </c>
      <c r="AH25" s="96"/>
      <c r="AI25" s="93" t="s">
        <v>128</v>
      </c>
    </row>
    <row r="26" spans="1:35" ht="25.5">
      <c r="A26" s="92">
        <v>17</v>
      </c>
      <c r="B26" s="93" t="s">
        <v>138</v>
      </c>
      <c r="C26" s="109">
        <v>2</v>
      </c>
      <c r="D26" s="95"/>
      <c r="E26" s="96"/>
      <c r="F26" s="94"/>
      <c r="G26" s="95"/>
      <c r="H26" s="96"/>
      <c r="I26" s="99">
        <f t="shared" si="9"/>
        <v>2</v>
      </c>
      <c r="J26" s="100">
        <f t="shared" si="9"/>
        <v>0</v>
      </c>
      <c r="K26" s="101">
        <f t="shared" si="9"/>
        <v>0</v>
      </c>
      <c r="L26" s="92">
        <f>SUM(I26:K26)</f>
        <v>2</v>
      </c>
      <c r="M26" s="110" t="s">
        <v>55</v>
      </c>
      <c r="N26" s="110"/>
      <c r="O26" s="103">
        <f t="shared" si="10"/>
        <v>40</v>
      </c>
      <c r="P26" s="104">
        <v>65</v>
      </c>
      <c r="Q26" s="99">
        <v>15</v>
      </c>
      <c r="R26" s="100">
        <f>X26+AD26</f>
        <v>0</v>
      </c>
      <c r="S26" s="100">
        <f>Y26+AE26</f>
        <v>25</v>
      </c>
      <c r="T26" s="100">
        <f>Z26+AF26</f>
        <v>0</v>
      </c>
      <c r="U26" s="100">
        <v>25</v>
      </c>
      <c r="V26" s="141">
        <f>AB26+AH26</f>
        <v>0</v>
      </c>
      <c r="W26" s="94">
        <v>15</v>
      </c>
      <c r="X26" s="109"/>
      <c r="Y26" s="109">
        <v>25</v>
      </c>
      <c r="Z26" s="109"/>
      <c r="AA26" s="95">
        <v>25</v>
      </c>
      <c r="AB26" s="98"/>
      <c r="AC26" s="94"/>
      <c r="AD26" s="109"/>
      <c r="AE26" s="109"/>
      <c r="AF26" s="109"/>
      <c r="AG26" s="95"/>
      <c r="AH26" s="96"/>
      <c r="AI26" s="108" t="s">
        <v>109</v>
      </c>
    </row>
    <row r="27" spans="1:35" ht="25.5">
      <c r="A27" s="92">
        <v>18</v>
      </c>
      <c r="B27" s="114" t="s">
        <v>124</v>
      </c>
      <c r="C27" s="128"/>
      <c r="D27" s="116"/>
      <c r="E27" s="117"/>
      <c r="F27" s="115">
        <v>2</v>
      </c>
      <c r="G27" s="116"/>
      <c r="H27" s="117"/>
      <c r="I27" s="115">
        <f t="shared" si="9"/>
        <v>2</v>
      </c>
      <c r="J27" s="116">
        <f t="shared" si="9"/>
        <v>0</v>
      </c>
      <c r="K27" s="120">
        <f t="shared" si="9"/>
        <v>0</v>
      </c>
      <c r="L27" s="121">
        <f>SUM(I27:K27)</f>
        <v>2</v>
      </c>
      <c r="M27" s="142"/>
      <c r="N27" s="123" t="s">
        <v>55</v>
      </c>
      <c r="O27" s="124">
        <f t="shared" si="10"/>
        <v>30</v>
      </c>
      <c r="P27" s="124">
        <v>50</v>
      </c>
      <c r="Q27" s="115">
        <v>30</v>
      </c>
      <c r="R27" s="116">
        <v>0</v>
      </c>
      <c r="S27" s="116">
        <f>Y27+AE27</f>
        <v>0</v>
      </c>
      <c r="T27" s="116">
        <f>Z27+AF27</f>
        <v>0</v>
      </c>
      <c r="U27" s="116">
        <v>20</v>
      </c>
      <c r="V27" s="119">
        <f>AB27+AH27</f>
        <v>0</v>
      </c>
      <c r="W27" s="115"/>
      <c r="X27" s="128"/>
      <c r="Y27" s="128"/>
      <c r="Z27" s="128"/>
      <c r="AA27" s="116"/>
      <c r="AB27" s="119"/>
      <c r="AC27" s="115">
        <v>30</v>
      </c>
      <c r="AD27" s="128">
        <v>0</v>
      </c>
      <c r="AE27" s="128"/>
      <c r="AF27" s="128"/>
      <c r="AG27" s="116">
        <v>20</v>
      </c>
      <c r="AH27" s="117"/>
      <c r="AI27" s="114" t="s">
        <v>58</v>
      </c>
    </row>
    <row r="28" spans="1:35" s="4" customFormat="1" ht="46.5" customHeight="1">
      <c r="A28" s="92">
        <v>19</v>
      </c>
      <c r="B28" s="93" t="s">
        <v>101</v>
      </c>
      <c r="C28" s="1"/>
      <c r="D28" s="95"/>
      <c r="E28" s="109">
        <v>1</v>
      </c>
      <c r="F28" s="72"/>
      <c r="G28" s="96"/>
      <c r="H28" s="143">
        <v>1</v>
      </c>
      <c r="I28" s="99"/>
      <c r="J28" s="100">
        <f>D28+G28</f>
        <v>0</v>
      </c>
      <c r="K28" s="101">
        <v>2</v>
      </c>
      <c r="L28" s="92">
        <v>2</v>
      </c>
      <c r="M28" s="113"/>
      <c r="N28" s="110" t="s">
        <v>55</v>
      </c>
      <c r="O28" s="103">
        <f t="shared" si="10"/>
        <v>0</v>
      </c>
      <c r="P28" s="104">
        <f>SUM(Q28:V28)</f>
        <v>50</v>
      </c>
      <c r="Q28" s="105">
        <f aca="true" t="shared" si="11" ref="Q28:U30">W28+AC28</f>
        <v>0</v>
      </c>
      <c r="R28" s="106">
        <f t="shared" si="11"/>
        <v>0</v>
      </c>
      <c r="S28" s="106">
        <f t="shared" si="11"/>
        <v>0</v>
      </c>
      <c r="T28" s="106">
        <f t="shared" si="11"/>
        <v>0</v>
      </c>
      <c r="U28" s="106">
        <f t="shared" si="11"/>
        <v>0</v>
      </c>
      <c r="V28" s="107">
        <v>50</v>
      </c>
      <c r="W28" s="94"/>
      <c r="X28" s="95"/>
      <c r="Y28" s="95"/>
      <c r="Z28" s="95"/>
      <c r="AA28" s="95"/>
      <c r="AB28" s="144">
        <v>25</v>
      </c>
      <c r="AC28" s="94"/>
      <c r="AD28" s="109"/>
      <c r="AE28" s="109"/>
      <c r="AF28" s="109"/>
      <c r="AG28" s="95"/>
      <c r="AH28" s="139">
        <v>25</v>
      </c>
      <c r="AI28" s="145" t="s">
        <v>59</v>
      </c>
    </row>
    <row r="29" spans="1:35" s="4" customFormat="1" ht="36.75" customHeight="1">
      <c r="A29" s="92">
        <v>20</v>
      </c>
      <c r="B29" s="71" t="s">
        <v>52</v>
      </c>
      <c r="C29" s="109"/>
      <c r="D29" s="95"/>
      <c r="E29" s="95"/>
      <c r="F29" s="72"/>
      <c r="G29" s="95"/>
      <c r="H29" s="143">
        <v>2</v>
      </c>
      <c r="I29" s="99"/>
      <c r="J29" s="100">
        <f>D29+G29</f>
        <v>0</v>
      </c>
      <c r="K29" s="101">
        <v>2</v>
      </c>
      <c r="L29" s="92">
        <v>2</v>
      </c>
      <c r="M29" s="113"/>
      <c r="N29" s="110" t="s">
        <v>55</v>
      </c>
      <c r="O29" s="103">
        <f t="shared" si="10"/>
        <v>0</v>
      </c>
      <c r="P29" s="104">
        <f>SUM(Q29:V29)</f>
        <v>50</v>
      </c>
      <c r="Q29" s="105">
        <f t="shared" si="11"/>
        <v>0</v>
      </c>
      <c r="R29" s="106">
        <f t="shared" si="11"/>
        <v>0</v>
      </c>
      <c r="S29" s="106">
        <f t="shared" si="11"/>
        <v>0</v>
      </c>
      <c r="T29" s="106">
        <f t="shared" si="11"/>
        <v>0</v>
      </c>
      <c r="U29" s="106">
        <f t="shared" si="11"/>
        <v>0</v>
      </c>
      <c r="V29" s="107">
        <v>50</v>
      </c>
      <c r="W29" s="94"/>
      <c r="X29" s="95"/>
      <c r="Y29" s="95"/>
      <c r="Z29" s="95"/>
      <c r="AA29" s="95"/>
      <c r="AB29" s="98"/>
      <c r="AC29" s="94"/>
      <c r="AD29" s="109"/>
      <c r="AE29" s="109"/>
      <c r="AF29" s="109"/>
      <c r="AG29" s="95"/>
      <c r="AH29" s="98">
        <v>50</v>
      </c>
      <c r="AI29" s="93" t="s">
        <v>60</v>
      </c>
    </row>
    <row r="30" spans="1:35" s="4" customFormat="1" ht="36.75" customHeight="1" thickBot="1">
      <c r="A30" s="92">
        <v>21</v>
      </c>
      <c r="B30" s="93" t="s">
        <v>53</v>
      </c>
      <c r="C30" s="94"/>
      <c r="D30" s="95"/>
      <c r="E30" s="146"/>
      <c r="F30" s="73"/>
      <c r="G30" s="97"/>
      <c r="H30" s="143">
        <v>2</v>
      </c>
      <c r="I30" s="99"/>
      <c r="J30" s="100">
        <f>D30+G30</f>
        <v>0</v>
      </c>
      <c r="K30" s="101">
        <v>2</v>
      </c>
      <c r="L30" s="92">
        <v>2</v>
      </c>
      <c r="M30" s="113"/>
      <c r="N30" s="110" t="s">
        <v>55</v>
      </c>
      <c r="O30" s="103">
        <f t="shared" si="10"/>
        <v>0</v>
      </c>
      <c r="P30" s="104">
        <v>50</v>
      </c>
      <c r="Q30" s="105">
        <f t="shared" si="11"/>
        <v>0</v>
      </c>
      <c r="R30" s="106">
        <f t="shared" si="11"/>
        <v>0</v>
      </c>
      <c r="S30" s="106">
        <f t="shared" si="11"/>
        <v>0</v>
      </c>
      <c r="T30" s="106">
        <f t="shared" si="11"/>
        <v>0</v>
      </c>
      <c r="U30" s="106">
        <f t="shared" si="11"/>
        <v>0</v>
      </c>
      <c r="V30" s="107">
        <v>50</v>
      </c>
      <c r="W30" s="94"/>
      <c r="X30" s="95"/>
      <c r="Y30" s="95"/>
      <c r="Z30" s="95"/>
      <c r="AA30" s="95"/>
      <c r="AB30" s="98"/>
      <c r="AC30" s="94"/>
      <c r="AD30" s="109"/>
      <c r="AE30" s="109"/>
      <c r="AF30" s="109"/>
      <c r="AG30" s="95"/>
      <c r="AH30" s="96">
        <v>50</v>
      </c>
      <c r="AI30" s="93" t="s">
        <v>61</v>
      </c>
    </row>
    <row r="31" spans="1:35" ht="12.75" customHeight="1" thickBot="1">
      <c r="A31" s="273" t="s">
        <v>6</v>
      </c>
      <c r="B31" s="274"/>
      <c r="C31" s="147">
        <f aca="true" t="shared" si="12" ref="C31:L31">SUM(C8:C30)</f>
        <v>29</v>
      </c>
      <c r="D31" s="148">
        <f t="shared" si="12"/>
        <v>0</v>
      </c>
      <c r="E31" s="149">
        <f t="shared" si="12"/>
        <v>1</v>
      </c>
      <c r="F31" s="150">
        <f t="shared" si="12"/>
        <v>25</v>
      </c>
      <c r="G31" s="148">
        <f t="shared" si="12"/>
        <v>0</v>
      </c>
      <c r="H31" s="151">
        <f t="shared" si="12"/>
        <v>5</v>
      </c>
      <c r="I31" s="152">
        <f t="shared" si="12"/>
        <v>54</v>
      </c>
      <c r="J31" s="153">
        <f t="shared" si="12"/>
        <v>0</v>
      </c>
      <c r="K31" s="154">
        <f t="shared" si="12"/>
        <v>6</v>
      </c>
      <c r="L31" s="155">
        <f t="shared" si="12"/>
        <v>60</v>
      </c>
      <c r="M31" s="156">
        <f>COUNTIF(M8:M30,"EGZ")</f>
        <v>1</v>
      </c>
      <c r="N31" s="157">
        <f>COUNTIF(N8:N30,"EGZ")</f>
        <v>4</v>
      </c>
      <c r="O31" s="158">
        <f aca="true" t="shared" si="13" ref="O31:AH31">SUM(O8:O30)</f>
        <v>1019</v>
      </c>
      <c r="P31" s="155">
        <f t="shared" si="13"/>
        <v>1714</v>
      </c>
      <c r="Q31" s="157">
        <f t="shared" si="13"/>
        <v>384</v>
      </c>
      <c r="R31" s="156">
        <f t="shared" si="13"/>
        <v>155</v>
      </c>
      <c r="S31" s="156">
        <f t="shared" si="13"/>
        <v>480</v>
      </c>
      <c r="T31" s="156">
        <f t="shared" si="13"/>
        <v>0</v>
      </c>
      <c r="U31" s="156">
        <f t="shared" si="13"/>
        <v>545</v>
      </c>
      <c r="V31" s="159">
        <f t="shared" si="13"/>
        <v>150</v>
      </c>
      <c r="W31" s="159">
        <f t="shared" si="13"/>
        <v>212</v>
      </c>
      <c r="X31" s="159">
        <f t="shared" si="13"/>
        <v>95</v>
      </c>
      <c r="Y31" s="159">
        <f t="shared" si="13"/>
        <v>265</v>
      </c>
      <c r="Z31" s="159">
        <f t="shared" si="13"/>
        <v>0</v>
      </c>
      <c r="AA31" s="160">
        <f t="shared" si="13"/>
        <v>265</v>
      </c>
      <c r="AB31" s="160">
        <f t="shared" si="13"/>
        <v>25</v>
      </c>
      <c r="AC31" s="159">
        <f t="shared" si="13"/>
        <v>172</v>
      </c>
      <c r="AD31" s="159">
        <f t="shared" si="13"/>
        <v>60</v>
      </c>
      <c r="AE31" s="159">
        <f t="shared" si="13"/>
        <v>215</v>
      </c>
      <c r="AF31" s="159">
        <f t="shared" si="13"/>
        <v>0</v>
      </c>
      <c r="AG31" s="159">
        <f t="shared" si="13"/>
        <v>280</v>
      </c>
      <c r="AH31" s="160">
        <f t="shared" si="13"/>
        <v>125</v>
      </c>
      <c r="AI31" s="161"/>
    </row>
    <row r="32" spans="1:35" ht="13.5" thickBot="1">
      <c r="A32" s="162"/>
      <c r="B32" s="155" t="s">
        <v>26</v>
      </c>
      <c r="C32" s="275">
        <f>SUM(C31:E31)</f>
        <v>30</v>
      </c>
      <c r="D32" s="276"/>
      <c r="E32" s="277"/>
      <c r="F32" s="278">
        <f>SUM(F31:H31)</f>
        <v>30</v>
      </c>
      <c r="G32" s="279"/>
      <c r="H32" s="279"/>
      <c r="I32" s="163"/>
      <c r="J32" s="280" t="s">
        <v>34</v>
      </c>
      <c r="K32" s="281"/>
      <c r="L32" s="282"/>
      <c r="M32" s="283" t="s">
        <v>35</v>
      </c>
      <c r="N32" s="284"/>
      <c r="O32" s="162"/>
      <c r="P32" s="164"/>
      <c r="Q32" s="285">
        <f>W32+AC32</f>
        <v>1019</v>
      </c>
      <c r="R32" s="286"/>
      <c r="S32" s="286"/>
      <c r="T32" s="287"/>
      <c r="U32" s="288">
        <v>695</v>
      </c>
      <c r="V32" s="289"/>
      <c r="W32" s="280">
        <f>SUM(W31:Z31)</f>
        <v>572</v>
      </c>
      <c r="X32" s="290"/>
      <c r="Y32" s="290"/>
      <c r="Z32" s="291"/>
      <c r="AA32" s="292">
        <f>SUM(AA31:AB31)</f>
        <v>290</v>
      </c>
      <c r="AB32" s="284"/>
      <c r="AC32" s="280">
        <f>SUM(AC31:AF31)</f>
        <v>447</v>
      </c>
      <c r="AD32" s="290"/>
      <c r="AE32" s="290"/>
      <c r="AF32" s="291"/>
      <c r="AG32" s="292">
        <f>SUM(AG31:AH31)</f>
        <v>405</v>
      </c>
      <c r="AH32" s="284"/>
      <c r="AI32" s="165"/>
    </row>
    <row r="33" spans="1:35" ht="13.5" thickBot="1">
      <c r="A33" s="162"/>
      <c r="B33" s="166"/>
      <c r="C33" s="166"/>
      <c r="D33" s="166"/>
      <c r="E33" s="167"/>
      <c r="F33" s="166"/>
      <c r="G33" s="166"/>
      <c r="H33" s="166"/>
      <c r="I33" s="162"/>
      <c r="J33" s="292" t="s">
        <v>32</v>
      </c>
      <c r="K33" s="293"/>
      <c r="L33" s="293"/>
      <c r="M33" s="293"/>
      <c r="N33" s="294"/>
      <c r="O33" s="168"/>
      <c r="P33" s="164"/>
      <c r="Q33" s="288">
        <v>1714</v>
      </c>
      <c r="R33" s="293"/>
      <c r="S33" s="293"/>
      <c r="T33" s="293"/>
      <c r="U33" s="293"/>
      <c r="V33" s="294"/>
      <c r="W33" s="292">
        <f>W32+AA32</f>
        <v>862</v>
      </c>
      <c r="X33" s="293"/>
      <c r="Y33" s="293"/>
      <c r="Z33" s="293"/>
      <c r="AA33" s="293"/>
      <c r="AB33" s="294"/>
      <c r="AC33" s="292">
        <f>AC32+AG32</f>
        <v>852</v>
      </c>
      <c r="AD33" s="283"/>
      <c r="AE33" s="283"/>
      <c r="AF33" s="283"/>
      <c r="AG33" s="283"/>
      <c r="AH33" s="284"/>
      <c r="AI33" s="165"/>
    </row>
    <row r="34" spans="1:35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  <c r="P34" s="5"/>
      <c r="Q34" s="8"/>
      <c r="R34" s="8"/>
      <c r="S34" s="8"/>
      <c r="T34" s="8"/>
      <c r="U34" s="8"/>
      <c r="V34" s="9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6"/>
    </row>
    <row r="35" spans="1:35" ht="12.75">
      <c r="A35" s="302" t="s">
        <v>19</v>
      </c>
      <c r="B35" s="303"/>
      <c r="C35" s="304" t="s">
        <v>20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6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2.75">
      <c r="A36" s="307" t="s">
        <v>37</v>
      </c>
      <c r="B36" s="308"/>
      <c r="C36" s="308" t="s">
        <v>8</v>
      </c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26" t="s">
        <v>22</v>
      </c>
      <c r="S36" s="13"/>
      <c r="T36" s="13"/>
      <c r="U36" s="13"/>
      <c r="V36" s="14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2.75">
      <c r="A37" s="295" t="s">
        <v>30</v>
      </c>
      <c r="B37" s="296"/>
      <c r="C37" s="308" t="s">
        <v>9</v>
      </c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15" t="s">
        <v>16</v>
      </c>
      <c r="S37" s="13"/>
      <c r="T37" s="13"/>
      <c r="U37" s="14"/>
      <c r="V37" s="29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3.5" thickBot="1">
      <c r="A38" s="295"/>
      <c r="B38" s="296"/>
      <c r="C38" s="296" t="s">
        <v>12</v>
      </c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7" t="s">
        <v>36</v>
      </c>
      <c r="S38" s="16"/>
      <c r="T38" s="16"/>
      <c r="U38" s="17"/>
      <c r="V38" s="2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3.5" thickBot="1">
      <c r="A39" s="297"/>
      <c r="B39" s="298"/>
      <c r="C39" s="299" t="s">
        <v>33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1"/>
      <c r="R39" s="32"/>
      <c r="S39" s="31"/>
      <c r="T39" s="31"/>
      <c r="U39" s="31"/>
      <c r="V39" s="3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ht="12.75">
      <c r="V40" s="3"/>
    </row>
    <row r="41" ht="12.75">
      <c r="B41" s="1" t="s">
        <v>62</v>
      </c>
    </row>
    <row r="43" ht="12.75">
      <c r="B43" s="1" t="s">
        <v>87</v>
      </c>
    </row>
  </sheetData>
  <sheetProtection/>
  <mergeCells count="71">
    <mergeCell ref="A38:B38"/>
    <mergeCell ref="C38:Q38"/>
    <mergeCell ref="A39:B39"/>
    <mergeCell ref="C39:Q39"/>
    <mergeCell ref="A35:B35"/>
    <mergeCell ref="C35:V35"/>
    <mergeCell ref="A36:B36"/>
    <mergeCell ref="C36:Q36"/>
    <mergeCell ref="A37:B37"/>
    <mergeCell ref="C37:Q37"/>
    <mergeCell ref="AC32:AF32"/>
    <mergeCell ref="AG32:AH32"/>
    <mergeCell ref="J33:N33"/>
    <mergeCell ref="Q33:V33"/>
    <mergeCell ref="W33:AB33"/>
    <mergeCell ref="AC33:AH33"/>
    <mergeCell ref="AC6:AH6"/>
    <mergeCell ref="A31:B31"/>
    <mergeCell ref="C32:E32"/>
    <mergeCell ref="F32:H32"/>
    <mergeCell ref="J32:L32"/>
    <mergeCell ref="M32:N32"/>
    <mergeCell ref="Q32:T32"/>
    <mergeCell ref="U32:V32"/>
    <mergeCell ref="W32:Z32"/>
    <mergeCell ref="AA32:AB32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C4:L4"/>
    <mergeCell ref="M4:N5"/>
    <mergeCell ref="O4:O7"/>
    <mergeCell ref="P4:P7"/>
    <mergeCell ref="Q4:V6"/>
    <mergeCell ref="W4:AB5"/>
    <mergeCell ref="M6:N6"/>
    <mergeCell ref="W6:AB6"/>
    <mergeCell ref="A22:A23"/>
    <mergeCell ref="B22:B23"/>
    <mergeCell ref="C22:C23"/>
    <mergeCell ref="D22:D23"/>
    <mergeCell ref="E22:E23"/>
    <mergeCell ref="A1:B1"/>
    <mergeCell ref="A2:AH2"/>
    <mergeCell ref="A3:AH3"/>
    <mergeCell ref="A4:A7"/>
    <mergeCell ref="B4:B7"/>
    <mergeCell ref="Q22:Q23"/>
    <mergeCell ref="F22:F23"/>
    <mergeCell ref="G22:G23"/>
    <mergeCell ref="H22:H23"/>
    <mergeCell ref="I22:I23"/>
    <mergeCell ref="J22:J23"/>
    <mergeCell ref="K22:K23"/>
    <mergeCell ref="R22:R23"/>
    <mergeCell ref="S22:S23"/>
    <mergeCell ref="T22:T23"/>
    <mergeCell ref="U22:U23"/>
    <mergeCell ref="V22:V23"/>
    <mergeCell ref="L22:L23"/>
    <mergeCell ref="M22:M23"/>
    <mergeCell ref="N22:N23"/>
    <mergeCell ref="O22:O23"/>
    <mergeCell ref="P22:P23"/>
  </mergeCells>
  <printOptions/>
  <pageMargins left="0" right="0" top="0" bottom="0" header="0" footer="0"/>
  <pageSetup fitToHeight="0" fitToWidth="1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1"/>
  <sheetViews>
    <sheetView view="pageLayout" zoomScaleNormal="90" workbookViewId="0" topLeftCell="A31">
      <selection activeCell="B63" sqref="B6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6.75390625" style="1" customWidth="1"/>
    <col min="7" max="7" width="3.125" style="1" customWidth="1"/>
    <col min="8" max="8" width="4.375" style="1" customWidth="1"/>
    <col min="9" max="9" width="5.37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33" width="3.875" style="1" customWidth="1"/>
    <col min="34" max="34" width="5.25390625" style="1" customWidth="1"/>
    <col min="35" max="35" width="28.125" style="1" customWidth="1"/>
    <col min="36" max="16384" width="9.125" style="1" customWidth="1"/>
  </cols>
  <sheetData>
    <row r="1" spans="1:2" ht="12.75">
      <c r="A1" s="230"/>
      <c r="B1" s="230"/>
    </row>
    <row r="2" spans="1:35" ht="36.75" customHeight="1" thickBot="1">
      <c r="A2" s="231" t="s">
        <v>41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0"/>
    </row>
    <row r="3" spans="1:35" ht="43.5" customHeight="1" thickBot="1">
      <c r="A3" s="232" t="s">
        <v>133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1"/>
    </row>
    <row r="4" spans="1:35" ht="14.25" customHeight="1" thickBot="1">
      <c r="A4" s="234" t="s">
        <v>17</v>
      </c>
      <c r="B4" s="237" t="s">
        <v>18</v>
      </c>
      <c r="C4" s="240" t="s">
        <v>7</v>
      </c>
      <c r="D4" s="241"/>
      <c r="E4" s="241"/>
      <c r="F4" s="241"/>
      <c r="G4" s="241"/>
      <c r="H4" s="241"/>
      <c r="I4" s="241"/>
      <c r="J4" s="241"/>
      <c r="K4" s="241"/>
      <c r="L4" s="242"/>
      <c r="M4" s="243" t="s">
        <v>10</v>
      </c>
      <c r="N4" s="244"/>
      <c r="O4" s="247" t="s">
        <v>39</v>
      </c>
      <c r="P4" s="250" t="s">
        <v>38</v>
      </c>
      <c r="Q4" s="240" t="s">
        <v>1</v>
      </c>
      <c r="R4" s="241"/>
      <c r="S4" s="241"/>
      <c r="T4" s="241"/>
      <c r="U4" s="241"/>
      <c r="V4" s="253"/>
      <c r="W4" s="240" t="s">
        <v>0</v>
      </c>
      <c r="X4" s="241"/>
      <c r="Y4" s="241"/>
      <c r="Z4" s="241"/>
      <c r="AA4" s="241"/>
      <c r="AB4" s="253"/>
      <c r="AC4" s="240" t="s">
        <v>25</v>
      </c>
      <c r="AD4" s="241"/>
      <c r="AE4" s="241"/>
      <c r="AF4" s="241"/>
      <c r="AG4" s="241"/>
      <c r="AH4" s="253"/>
      <c r="AI4" s="263" t="s">
        <v>24</v>
      </c>
    </row>
    <row r="5" spans="1:35" ht="12.75" customHeight="1" thickBot="1">
      <c r="A5" s="235"/>
      <c r="B5" s="238"/>
      <c r="C5" s="266" t="s">
        <v>28</v>
      </c>
      <c r="D5" s="267"/>
      <c r="E5" s="267"/>
      <c r="F5" s="267"/>
      <c r="G5" s="267"/>
      <c r="H5" s="268"/>
      <c r="I5" s="266" t="s">
        <v>27</v>
      </c>
      <c r="J5" s="267"/>
      <c r="K5" s="267"/>
      <c r="L5" s="269"/>
      <c r="M5" s="245"/>
      <c r="N5" s="246"/>
      <c r="O5" s="248"/>
      <c r="P5" s="251"/>
      <c r="Q5" s="254"/>
      <c r="R5" s="255"/>
      <c r="S5" s="255"/>
      <c r="T5" s="255"/>
      <c r="U5" s="255"/>
      <c r="V5" s="256"/>
      <c r="W5" s="257"/>
      <c r="X5" s="258"/>
      <c r="Y5" s="258"/>
      <c r="Z5" s="258"/>
      <c r="AA5" s="258"/>
      <c r="AB5" s="259"/>
      <c r="AC5" s="257"/>
      <c r="AD5" s="258"/>
      <c r="AE5" s="258"/>
      <c r="AF5" s="258"/>
      <c r="AG5" s="258"/>
      <c r="AH5" s="259"/>
      <c r="AI5" s="264"/>
    </row>
    <row r="6" spans="1:35" ht="12.75" customHeight="1" thickBot="1">
      <c r="A6" s="235"/>
      <c r="B6" s="238"/>
      <c r="C6" s="266" t="s">
        <v>4</v>
      </c>
      <c r="D6" s="267"/>
      <c r="E6" s="269"/>
      <c r="F6" s="266" t="s">
        <v>5</v>
      </c>
      <c r="G6" s="267"/>
      <c r="H6" s="268"/>
      <c r="I6" s="270" t="s">
        <v>29</v>
      </c>
      <c r="J6" s="270" t="s">
        <v>14</v>
      </c>
      <c r="K6" s="270" t="s">
        <v>15</v>
      </c>
      <c r="L6" s="270" t="s">
        <v>31</v>
      </c>
      <c r="M6" s="260" t="s">
        <v>13</v>
      </c>
      <c r="N6" s="261"/>
      <c r="O6" s="248"/>
      <c r="P6" s="251"/>
      <c r="Q6" s="257"/>
      <c r="R6" s="258"/>
      <c r="S6" s="258"/>
      <c r="T6" s="258"/>
      <c r="U6" s="258"/>
      <c r="V6" s="259"/>
      <c r="W6" s="260" t="s">
        <v>23</v>
      </c>
      <c r="X6" s="261"/>
      <c r="Y6" s="261"/>
      <c r="Z6" s="261"/>
      <c r="AA6" s="261"/>
      <c r="AB6" s="262"/>
      <c r="AC6" s="260" t="s">
        <v>23</v>
      </c>
      <c r="AD6" s="261"/>
      <c r="AE6" s="261"/>
      <c r="AF6" s="261"/>
      <c r="AG6" s="261"/>
      <c r="AH6" s="262"/>
      <c r="AI6" s="261"/>
    </row>
    <row r="7" spans="1:35" ht="13.5" thickBot="1">
      <c r="A7" s="236"/>
      <c r="B7" s="239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71"/>
      <c r="J7" s="271"/>
      <c r="K7" s="271"/>
      <c r="L7" s="272"/>
      <c r="M7" s="11" t="s">
        <v>4</v>
      </c>
      <c r="N7" s="23" t="s">
        <v>5</v>
      </c>
      <c r="O7" s="249"/>
      <c r="P7" s="252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265"/>
    </row>
    <row r="8" spans="1:35" ht="13.5" thickBot="1">
      <c r="A8" s="74">
        <v>1</v>
      </c>
      <c r="B8" s="75" t="s">
        <v>42</v>
      </c>
      <c r="C8" s="76">
        <v>5</v>
      </c>
      <c r="D8" s="77"/>
      <c r="E8" s="78"/>
      <c r="F8" s="76"/>
      <c r="G8" s="79"/>
      <c r="H8" s="80"/>
      <c r="I8" s="81">
        <f aca="true" t="shared" si="0" ref="I8:K10">C8+F8</f>
        <v>5</v>
      </c>
      <c r="J8" s="82">
        <f t="shared" si="0"/>
        <v>0</v>
      </c>
      <c r="K8" s="83">
        <f t="shared" si="0"/>
        <v>0</v>
      </c>
      <c r="L8" s="74">
        <f>SUM(I8:K8)</f>
        <v>5</v>
      </c>
      <c r="M8" s="84" t="s">
        <v>54</v>
      </c>
      <c r="N8" s="85"/>
      <c r="O8" s="86">
        <f>SUM(Q8:T8)</f>
        <v>60</v>
      </c>
      <c r="P8" s="87">
        <f>SUM(Q8:V8)</f>
        <v>120</v>
      </c>
      <c r="Q8" s="88">
        <f aca="true" t="shared" si="1" ref="Q8:V8">W8+AC8</f>
        <v>20</v>
      </c>
      <c r="R8" s="89">
        <f t="shared" si="1"/>
        <v>0</v>
      </c>
      <c r="S8" s="89">
        <f t="shared" si="1"/>
        <v>40</v>
      </c>
      <c r="T8" s="89">
        <f t="shared" si="1"/>
        <v>0</v>
      </c>
      <c r="U8" s="89">
        <f t="shared" si="1"/>
        <v>60</v>
      </c>
      <c r="V8" s="90">
        <f t="shared" si="1"/>
        <v>0</v>
      </c>
      <c r="W8" s="76">
        <v>20</v>
      </c>
      <c r="X8" s="77"/>
      <c r="Y8" s="77">
        <v>40</v>
      </c>
      <c r="Z8" s="77"/>
      <c r="AA8" s="77">
        <v>60</v>
      </c>
      <c r="AB8" s="80"/>
      <c r="AC8" s="76"/>
      <c r="AD8" s="78"/>
      <c r="AE8" s="78"/>
      <c r="AF8" s="78"/>
      <c r="AG8" s="77"/>
      <c r="AH8" s="80"/>
      <c r="AI8" s="91" t="s">
        <v>103</v>
      </c>
    </row>
    <row r="9" spans="1:35" ht="25.5">
      <c r="A9" s="92">
        <v>2</v>
      </c>
      <c r="B9" s="93" t="s">
        <v>44</v>
      </c>
      <c r="C9" s="94">
        <v>4</v>
      </c>
      <c r="D9" s="95"/>
      <c r="E9" s="96"/>
      <c r="F9" s="94">
        <v>2</v>
      </c>
      <c r="G9" s="97"/>
      <c r="H9" s="98"/>
      <c r="I9" s="99">
        <f t="shared" si="0"/>
        <v>6</v>
      </c>
      <c r="J9" s="100">
        <f t="shared" si="0"/>
        <v>0</v>
      </c>
      <c r="K9" s="101">
        <f t="shared" si="0"/>
        <v>0</v>
      </c>
      <c r="L9" s="92">
        <f>SUM(I9:K9)</f>
        <v>6</v>
      </c>
      <c r="M9" s="102"/>
      <c r="N9" s="84" t="s">
        <v>54</v>
      </c>
      <c r="O9" s="103">
        <f>SUM(Q9:T9)</f>
        <v>120</v>
      </c>
      <c r="P9" s="104">
        <f>SUM(Q9:V9)</f>
        <v>150</v>
      </c>
      <c r="Q9" s="105">
        <f>W9+AC9</f>
        <v>30</v>
      </c>
      <c r="R9" s="106">
        <f>X9+AD9</f>
        <v>30</v>
      </c>
      <c r="S9" s="106">
        <f>Y9+AE9</f>
        <v>60</v>
      </c>
      <c r="T9" s="106">
        <f>Z9+AF9</f>
        <v>0</v>
      </c>
      <c r="U9" s="106">
        <v>30</v>
      </c>
      <c r="V9" s="107">
        <f>AB9+AH9</f>
        <v>0</v>
      </c>
      <c r="W9" s="94">
        <v>30</v>
      </c>
      <c r="X9" s="95">
        <v>15</v>
      </c>
      <c r="Y9" s="95">
        <v>30</v>
      </c>
      <c r="Z9" s="95"/>
      <c r="AA9" s="95">
        <v>15</v>
      </c>
      <c r="AB9" s="98"/>
      <c r="AC9" s="94">
        <v>0</v>
      </c>
      <c r="AD9" s="96">
        <v>15</v>
      </c>
      <c r="AE9" s="96">
        <v>30</v>
      </c>
      <c r="AF9" s="96"/>
      <c r="AG9" s="95">
        <v>15</v>
      </c>
      <c r="AH9" s="96"/>
      <c r="AI9" s="108" t="s">
        <v>56</v>
      </c>
    </row>
    <row r="10" spans="1:35" ht="25.5">
      <c r="A10" s="92">
        <v>3</v>
      </c>
      <c r="B10" s="93" t="s">
        <v>49</v>
      </c>
      <c r="C10" s="109">
        <v>2.5</v>
      </c>
      <c r="D10" s="95"/>
      <c r="E10" s="96"/>
      <c r="F10" s="94"/>
      <c r="G10" s="97"/>
      <c r="H10" s="96"/>
      <c r="I10" s="99">
        <f t="shared" si="0"/>
        <v>2.5</v>
      </c>
      <c r="J10" s="100">
        <f t="shared" si="0"/>
        <v>0</v>
      </c>
      <c r="K10" s="101">
        <f t="shared" si="0"/>
        <v>0</v>
      </c>
      <c r="L10" s="92">
        <f>SUM(I10:K10)</f>
        <v>2.5</v>
      </c>
      <c r="M10" s="110" t="s">
        <v>55</v>
      </c>
      <c r="N10" s="110"/>
      <c r="O10" s="103">
        <f>SUM(Q10:T10)</f>
        <v>60</v>
      </c>
      <c r="P10" s="104">
        <f>SUM(Q10:V10)</f>
        <v>75</v>
      </c>
      <c r="Q10" s="105">
        <f>W10+AC10</f>
        <v>30</v>
      </c>
      <c r="R10" s="106">
        <v>30</v>
      </c>
      <c r="S10" s="106">
        <v>0</v>
      </c>
      <c r="T10" s="106">
        <f>Z10+AF10</f>
        <v>0</v>
      </c>
      <c r="U10" s="106">
        <f>AA10+AG10</f>
        <v>15</v>
      </c>
      <c r="V10" s="107">
        <f>AB10+AH10</f>
        <v>0</v>
      </c>
      <c r="W10" s="94">
        <v>30</v>
      </c>
      <c r="X10" s="95">
        <v>30</v>
      </c>
      <c r="Y10" s="95"/>
      <c r="Z10" s="95"/>
      <c r="AA10" s="95">
        <v>15</v>
      </c>
      <c r="AB10" s="98"/>
      <c r="AC10" s="94"/>
      <c r="AD10" s="109"/>
      <c r="AE10" s="95"/>
      <c r="AF10" s="95"/>
      <c r="AG10" s="95"/>
      <c r="AH10" s="96"/>
      <c r="AI10" s="108" t="s">
        <v>56</v>
      </c>
    </row>
    <row r="11" spans="1:35" ht="12.75">
      <c r="A11" s="92">
        <v>4</v>
      </c>
      <c r="B11" s="93" t="s">
        <v>85</v>
      </c>
      <c r="C11" s="111">
        <v>1</v>
      </c>
      <c r="D11" s="95"/>
      <c r="E11" s="95"/>
      <c r="F11" s="95">
        <v>1</v>
      </c>
      <c r="G11" s="95"/>
      <c r="H11" s="98"/>
      <c r="I11" s="99">
        <v>2</v>
      </c>
      <c r="J11" s="100"/>
      <c r="K11" s="101"/>
      <c r="L11" s="92">
        <v>2</v>
      </c>
      <c r="M11" s="112"/>
      <c r="N11" s="110" t="s">
        <v>55</v>
      </c>
      <c r="O11" s="103">
        <v>60</v>
      </c>
      <c r="P11" s="104">
        <v>90</v>
      </c>
      <c r="Q11" s="105"/>
      <c r="R11" s="106"/>
      <c r="S11" s="106">
        <v>60</v>
      </c>
      <c r="T11" s="106"/>
      <c r="U11" s="106">
        <v>30</v>
      </c>
      <c r="V11" s="107"/>
      <c r="W11" s="94"/>
      <c r="X11" s="95"/>
      <c r="Y11" s="95">
        <v>30</v>
      </c>
      <c r="Z11" s="95"/>
      <c r="AA11" s="95">
        <v>15</v>
      </c>
      <c r="AB11" s="98"/>
      <c r="AC11" s="94"/>
      <c r="AD11" s="109"/>
      <c r="AE11" s="109">
        <v>30</v>
      </c>
      <c r="AF11" s="109"/>
      <c r="AG11" s="95">
        <v>15</v>
      </c>
      <c r="AH11" s="96"/>
      <c r="AI11" s="93" t="s">
        <v>86</v>
      </c>
    </row>
    <row r="12" spans="1:35" ht="25.5">
      <c r="A12" s="92">
        <v>5</v>
      </c>
      <c r="B12" s="93" t="s">
        <v>48</v>
      </c>
      <c r="C12" s="109">
        <v>2</v>
      </c>
      <c r="D12" s="95"/>
      <c r="E12" s="96"/>
      <c r="F12" s="94">
        <v>2</v>
      </c>
      <c r="G12" s="97"/>
      <c r="H12" s="96"/>
      <c r="I12" s="99">
        <f aca="true" t="shared" si="2" ref="I12:K13">C12+F12</f>
        <v>4</v>
      </c>
      <c r="J12" s="100">
        <f t="shared" si="2"/>
        <v>0</v>
      </c>
      <c r="K12" s="101">
        <f t="shared" si="2"/>
        <v>0</v>
      </c>
      <c r="L12" s="92">
        <f>SUM(I12:K12)</f>
        <v>4</v>
      </c>
      <c r="M12" s="113"/>
      <c r="N12" s="110" t="s">
        <v>55</v>
      </c>
      <c r="O12" s="103">
        <f>SUM(Q12:T12)</f>
        <v>90</v>
      </c>
      <c r="P12" s="104">
        <f>SUM(Q12:V12)</f>
        <v>120</v>
      </c>
      <c r="Q12" s="105">
        <f aca="true" t="shared" si="3" ref="Q12:V13">W12+AC12</f>
        <v>30</v>
      </c>
      <c r="R12" s="106">
        <f t="shared" si="3"/>
        <v>0</v>
      </c>
      <c r="S12" s="106">
        <f t="shared" si="3"/>
        <v>60</v>
      </c>
      <c r="T12" s="106">
        <f t="shared" si="3"/>
        <v>0</v>
      </c>
      <c r="U12" s="106">
        <f t="shared" si="3"/>
        <v>30</v>
      </c>
      <c r="V12" s="107">
        <f t="shared" si="3"/>
        <v>0</v>
      </c>
      <c r="W12" s="94">
        <v>15</v>
      </c>
      <c r="X12" s="95"/>
      <c r="Y12" s="95">
        <v>30</v>
      </c>
      <c r="Z12" s="95"/>
      <c r="AA12" s="95">
        <v>15</v>
      </c>
      <c r="AB12" s="98"/>
      <c r="AC12" s="94">
        <v>15</v>
      </c>
      <c r="AD12" s="109"/>
      <c r="AE12" s="95">
        <v>30</v>
      </c>
      <c r="AF12" s="95"/>
      <c r="AG12" s="95">
        <v>15</v>
      </c>
      <c r="AH12" s="96"/>
      <c r="AI12" s="108" t="s">
        <v>56</v>
      </c>
    </row>
    <row r="13" spans="1:35" ht="38.25">
      <c r="A13" s="92">
        <v>6</v>
      </c>
      <c r="B13" s="114" t="s">
        <v>118</v>
      </c>
      <c r="C13" s="115"/>
      <c r="D13" s="116"/>
      <c r="E13" s="117"/>
      <c r="F13" s="115">
        <v>1</v>
      </c>
      <c r="G13" s="118"/>
      <c r="H13" s="119"/>
      <c r="I13" s="115">
        <f t="shared" si="2"/>
        <v>1</v>
      </c>
      <c r="J13" s="116">
        <f t="shared" si="2"/>
        <v>0</v>
      </c>
      <c r="K13" s="120">
        <f t="shared" si="2"/>
        <v>0</v>
      </c>
      <c r="L13" s="121">
        <f>SUM(I13:K13)</f>
        <v>1</v>
      </c>
      <c r="M13" s="122"/>
      <c r="N13" s="123" t="s">
        <v>55</v>
      </c>
      <c r="O13" s="124">
        <f>SUM(Q13:T13)</f>
        <v>15</v>
      </c>
      <c r="P13" s="124">
        <f>SUM(Q13:V13)</f>
        <v>30</v>
      </c>
      <c r="Q13" s="125">
        <f t="shared" si="3"/>
        <v>15</v>
      </c>
      <c r="R13" s="126">
        <f t="shared" si="3"/>
        <v>0</v>
      </c>
      <c r="S13" s="126">
        <f t="shared" si="3"/>
        <v>0</v>
      </c>
      <c r="T13" s="126">
        <f t="shared" si="3"/>
        <v>0</v>
      </c>
      <c r="U13" s="126">
        <f t="shared" si="3"/>
        <v>15</v>
      </c>
      <c r="V13" s="127">
        <f t="shared" si="3"/>
        <v>0</v>
      </c>
      <c r="W13" s="115"/>
      <c r="X13" s="116"/>
      <c r="Y13" s="116"/>
      <c r="Z13" s="116"/>
      <c r="AA13" s="116"/>
      <c r="AB13" s="119"/>
      <c r="AC13" s="115">
        <v>15</v>
      </c>
      <c r="AD13" s="128"/>
      <c r="AE13" s="128"/>
      <c r="AF13" s="128"/>
      <c r="AG13" s="116">
        <v>15</v>
      </c>
      <c r="AH13" s="117"/>
      <c r="AI13" s="114" t="s">
        <v>77</v>
      </c>
    </row>
    <row r="14" spans="1:35" ht="25.5">
      <c r="A14" s="92">
        <v>7</v>
      </c>
      <c r="B14" s="93" t="s">
        <v>112</v>
      </c>
      <c r="C14" s="111"/>
      <c r="D14" s="95"/>
      <c r="E14" s="95"/>
      <c r="F14" s="95"/>
      <c r="G14" s="95"/>
      <c r="H14" s="97"/>
      <c r="I14" s="99"/>
      <c r="J14" s="100"/>
      <c r="K14" s="101"/>
      <c r="L14" s="92"/>
      <c r="M14" s="112" t="s">
        <v>55</v>
      </c>
      <c r="N14" s="110"/>
      <c r="O14" s="103">
        <v>4</v>
      </c>
      <c r="P14" s="104">
        <v>4</v>
      </c>
      <c r="Q14" s="105">
        <v>4</v>
      </c>
      <c r="R14" s="106"/>
      <c r="S14" s="106"/>
      <c r="T14" s="106"/>
      <c r="U14" s="106">
        <v>0</v>
      </c>
      <c r="V14" s="107"/>
      <c r="W14" s="94">
        <v>4</v>
      </c>
      <c r="X14" s="95"/>
      <c r="Y14" s="95"/>
      <c r="Z14" s="95"/>
      <c r="AA14" s="95"/>
      <c r="AB14" s="98"/>
      <c r="AC14" s="94"/>
      <c r="AD14" s="109"/>
      <c r="AE14" s="109"/>
      <c r="AF14" s="109"/>
      <c r="AG14" s="95"/>
      <c r="AH14" s="96"/>
      <c r="AI14" s="93" t="s">
        <v>116</v>
      </c>
    </row>
    <row r="15" spans="1:35" ht="25.5">
      <c r="A15" s="92">
        <v>8</v>
      </c>
      <c r="B15" s="93" t="s">
        <v>50</v>
      </c>
      <c r="C15" s="109"/>
      <c r="D15" s="95"/>
      <c r="E15" s="96"/>
      <c r="F15" s="94">
        <v>3</v>
      </c>
      <c r="G15" s="97"/>
      <c r="H15" s="96"/>
      <c r="I15" s="99">
        <f aca="true" t="shared" si="4" ref="I15:K18">C15+F15</f>
        <v>3</v>
      </c>
      <c r="J15" s="100">
        <f t="shared" si="4"/>
        <v>0</v>
      </c>
      <c r="K15" s="101">
        <f t="shared" si="4"/>
        <v>0</v>
      </c>
      <c r="L15" s="92">
        <f>SUM(I15:K15)</f>
        <v>3</v>
      </c>
      <c r="M15" s="110"/>
      <c r="N15" s="110" t="s">
        <v>55</v>
      </c>
      <c r="O15" s="103">
        <f>SUM(Q15:T15)</f>
        <v>60</v>
      </c>
      <c r="P15" s="104">
        <v>90</v>
      </c>
      <c r="Q15" s="105">
        <f>W15+AC15</f>
        <v>30</v>
      </c>
      <c r="R15" s="106">
        <f>X15+AD15</f>
        <v>15</v>
      </c>
      <c r="S15" s="106">
        <f>Y15+AE15</f>
        <v>15</v>
      </c>
      <c r="T15" s="106">
        <f>Z15+AF15</f>
        <v>0</v>
      </c>
      <c r="U15" s="106">
        <v>30</v>
      </c>
      <c r="V15" s="107">
        <f>AB15+AH15</f>
        <v>0</v>
      </c>
      <c r="W15" s="94"/>
      <c r="X15" s="95"/>
      <c r="Y15" s="95"/>
      <c r="Z15" s="95"/>
      <c r="AA15" s="95"/>
      <c r="AB15" s="98"/>
      <c r="AC15" s="94">
        <v>30</v>
      </c>
      <c r="AD15" s="109">
        <v>15</v>
      </c>
      <c r="AE15" s="95">
        <v>15</v>
      </c>
      <c r="AF15" s="95"/>
      <c r="AG15" s="95">
        <v>30</v>
      </c>
      <c r="AH15" s="96"/>
      <c r="AI15" s="108" t="s">
        <v>56</v>
      </c>
    </row>
    <row r="16" spans="1:35" ht="25.5">
      <c r="A16" s="92">
        <v>9</v>
      </c>
      <c r="B16" s="93" t="s">
        <v>51</v>
      </c>
      <c r="C16" s="109">
        <v>2</v>
      </c>
      <c r="D16" s="95"/>
      <c r="E16" s="96"/>
      <c r="F16" s="94"/>
      <c r="G16" s="97"/>
      <c r="H16" s="96"/>
      <c r="I16" s="99">
        <f t="shared" si="4"/>
        <v>2</v>
      </c>
      <c r="J16" s="100">
        <f t="shared" si="4"/>
        <v>0</v>
      </c>
      <c r="K16" s="101">
        <f t="shared" si="4"/>
        <v>0</v>
      </c>
      <c r="L16" s="92">
        <f>SUM(I16:K16)</f>
        <v>2</v>
      </c>
      <c r="M16" s="110" t="s">
        <v>55</v>
      </c>
      <c r="N16" s="110"/>
      <c r="O16" s="103">
        <v>45</v>
      </c>
      <c r="P16" s="104">
        <v>60</v>
      </c>
      <c r="Q16" s="105">
        <v>30</v>
      </c>
      <c r="R16" s="106">
        <v>15</v>
      </c>
      <c r="S16" s="106">
        <f>Y16+AE16</f>
        <v>0</v>
      </c>
      <c r="T16" s="106">
        <f>Z16+AF16</f>
        <v>0</v>
      </c>
      <c r="U16" s="106">
        <v>15</v>
      </c>
      <c r="V16" s="107">
        <f>AB16+AH16</f>
        <v>0</v>
      </c>
      <c r="W16" s="94">
        <v>30</v>
      </c>
      <c r="X16" s="95">
        <v>15</v>
      </c>
      <c r="Y16" s="95"/>
      <c r="Z16" s="95"/>
      <c r="AA16" s="95">
        <v>15</v>
      </c>
      <c r="AB16" s="98"/>
      <c r="AC16" s="94"/>
      <c r="AD16" s="109"/>
      <c r="AE16" s="109"/>
      <c r="AF16" s="109"/>
      <c r="AG16" s="95"/>
      <c r="AH16" s="96"/>
      <c r="AI16" s="93" t="s">
        <v>57</v>
      </c>
    </row>
    <row r="17" spans="1:35" ht="26.25" thickBot="1">
      <c r="A17" s="92">
        <v>10</v>
      </c>
      <c r="B17" s="129" t="s">
        <v>136</v>
      </c>
      <c r="C17" s="94">
        <v>2</v>
      </c>
      <c r="D17" s="95"/>
      <c r="E17" s="96"/>
      <c r="F17" s="94"/>
      <c r="G17" s="97"/>
      <c r="H17" s="98"/>
      <c r="I17" s="99">
        <f t="shared" si="4"/>
        <v>2</v>
      </c>
      <c r="J17" s="100">
        <f t="shared" si="4"/>
        <v>0</v>
      </c>
      <c r="K17" s="101">
        <f t="shared" si="4"/>
        <v>0</v>
      </c>
      <c r="L17" s="92">
        <f>SUM(I17:K17)</f>
        <v>2</v>
      </c>
      <c r="M17" s="110" t="s">
        <v>55</v>
      </c>
      <c r="N17" s="110"/>
      <c r="O17" s="103">
        <v>45</v>
      </c>
      <c r="P17" s="104">
        <v>60</v>
      </c>
      <c r="Q17" s="105">
        <v>15</v>
      </c>
      <c r="R17" s="106">
        <f>X17+AD17</f>
        <v>5</v>
      </c>
      <c r="S17" s="106">
        <v>25</v>
      </c>
      <c r="T17" s="106">
        <f>Z17+AF17</f>
        <v>0</v>
      </c>
      <c r="U17" s="106">
        <v>15</v>
      </c>
      <c r="V17" s="107">
        <f>AB17+AH17</f>
        <v>0</v>
      </c>
      <c r="W17" s="94">
        <v>15</v>
      </c>
      <c r="X17" s="95">
        <v>5</v>
      </c>
      <c r="Y17" s="95">
        <v>25</v>
      </c>
      <c r="Z17" s="95"/>
      <c r="AA17" s="95">
        <v>15</v>
      </c>
      <c r="AB17" s="98"/>
      <c r="AC17" s="94"/>
      <c r="AD17" s="95"/>
      <c r="AE17" s="96"/>
      <c r="AF17" s="96"/>
      <c r="AG17" s="95"/>
      <c r="AH17" s="96"/>
      <c r="AI17" s="130" t="s">
        <v>104</v>
      </c>
    </row>
    <row r="18" spans="1:35" ht="25.5">
      <c r="A18" s="92">
        <v>11</v>
      </c>
      <c r="B18" s="93" t="s">
        <v>45</v>
      </c>
      <c r="C18" s="94">
        <v>4</v>
      </c>
      <c r="D18" s="95"/>
      <c r="E18" s="96"/>
      <c r="F18" s="94">
        <v>4</v>
      </c>
      <c r="G18" s="97"/>
      <c r="H18" s="98"/>
      <c r="I18" s="99">
        <f t="shared" si="4"/>
        <v>8</v>
      </c>
      <c r="J18" s="100">
        <f t="shared" si="4"/>
        <v>0</v>
      </c>
      <c r="K18" s="101">
        <f t="shared" si="4"/>
        <v>0</v>
      </c>
      <c r="L18" s="92">
        <f>SUM(I18:K18)</f>
        <v>8</v>
      </c>
      <c r="M18" s="102"/>
      <c r="N18" s="84" t="s">
        <v>54</v>
      </c>
      <c r="O18" s="103">
        <f>SUM(Q18:T18)</f>
        <v>180</v>
      </c>
      <c r="P18" s="104">
        <f>SUM(Q18:V18)</f>
        <v>240</v>
      </c>
      <c r="Q18" s="105">
        <f>W18+AC18</f>
        <v>60</v>
      </c>
      <c r="R18" s="106">
        <f>X18+AD18</f>
        <v>60</v>
      </c>
      <c r="S18" s="106">
        <f>Y18+AE18</f>
        <v>60</v>
      </c>
      <c r="T18" s="106">
        <f>Z18+AF18</f>
        <v>0</v>
      </c>
      <c r="U18" s="106">
        <f>AA18+AG18</f>
        <v>60</v>
      </c>
      <c r="V18" s="107">
        <f>AB18+AH18</f>
        <v>0</v>
      </c>
      <c r="W18" s="94">
        <v>30</v>
      </c>
      <c r="X18" s="95">
        <v>30</v>
      </c>
      <c r="Y18" s="95">
        <v>30</v>
      </c>
      <c r="Z18" s="95"/>
      <c r="AA18" s="95">
        <v>30</v>
      </c>
      <c r="AB18" s="98"/>
      <c r="AC18" s="94">
        <v>30</v>
      </c>
      <c r="AD18" s="95">
        <v>30</v>
      </c>
      <c r="AE18" s="96">
        <v>30</v>
      </c>
      <c r="AF18" s="96"/>
      <c r="AG18" s="95">
        <v>30</v>
      </c>
      <c r="AH18" s="96"/>
      <c r="AI18" s="108" t="s">
        <v>56</v>
      </c>
    </row>
    <row r="19" spans="1:35" ht="13.5" thickBot="1">
      <c r="A19" s="131"/>
      <c r="B19" s="69" t="s">
        <v>119</v>
      </c>
      <c r="C19" s="132"/>
      <c r="D19" s="133"/>
      <c r="E19" s="134"/>
      <c r="F19" s="66"/>
      <c r="G19" s="135"/>
      <c r="H19" s="134"/>
      <c r="I19" s="66"/>
      <c r="J19" s="68"/>
      <c r="K19" s="70"/>
      <c r="L19" s="67"/>
      <c r="M19" s="136"/>
      <c r="N19" s="70"/>
      <c r="O19" s="67"/>
      <c r="P19" s="67"/>
      <c r="Q19" s="66"/>
      <c r="R19" s="68"/>
      <c r="S19" s="68"/>
      <c r="T19" s="68"/>
      <c r="U19" s="68"/>
      <c r="V19" s="65"/>
      <c r="W19" s="94"/>
      <c r="X19" s="95"/>
      <c r="Y19" s="95"/>
      <c r="Z19" s="95"/>
      <c r="AA19" s="95"/>
      <c r="AB19" s="98"/>
      <c r="AC19" s="94"/>
      <c r="AD19" s="109"/>
      <c r="AE19" s="95"/>
      <c r="AF19" s="95"/>
      <c r="AG19" s="95"/>
      <c r="AH19" s="96"/>
      <c r="AI19" s="108"/>
    </row>
    <row r="20" spans="1:35" ht="25.5">
      <c r="A20" s="92">
        <v>12</v>
      </c>
      <c r="B20" s="93" t="s">
        <v>137</v>
      </c>
      <c r="C20" s="94">
        <v>2.5</v>
      </c>
      <c r="D20" s="95"/>
      <c r="E20" s="96"/>
      <c r="F20" s="94">
        <v>2.5</v>
      </c>
      <c r="G20" s="97"/>
      <c r="H20" s="98"/>
      <c r="I20" s="99">
        <f aca="true" t="shared" si="5" ref="I20:K21">C20+F20</f>
        <v>5</v>
      </c>
      <c r="J20" s="100">
        <f t="shared" si="5"/>
        <v>0</v>
      </c>
      <c r="K20" s="101">
        <f t="shared" si="5"/>
        <v>0</v>
      </c>
      <c r="L20" s="92">
        <f>SUM(I20:K20)</f>
        <v>5</v>
      </c>
      <c r="M20" s="102"/>
      <c r="N20" s="84" t="s">
        <v>54</v>
      </c>
      <c r="O20" s="103">
        <f>SUM(Q20:T20)</f>
        <v>90</v>
      </c>
      <c r="P20" s="104">
        <v>150</v>
      </c>
      <c r="Q20" s="105">
        <f aca="true" t="shared" si="6" ref="Q20:T21">W20+AC20</f>
        <v>15</v>
      </c>
      <c r="R20" s="106">
        <f t="shared" si="6"/>
        <v>0</v>
      </c>
      <c r="S20" s="106">
        <f t="shared" si="6"/>
        <v>75</v>
      </c>
      <c r="T20" s="106">
        <f t="shared" si="6"/>
        <v>0</v>
      </c>
      <c r="U20" s="106">
        <v>60</v>
      </c>
      <c r="V20" s="107">
        <f>AB20+AH20</f>
        <v>0</v>
      </c>
      <c r="W20" s="94">
        <v>8</v>
      </c>
      <c r="X20" s="95"/>
      <c r="Y20" s="138">
        <v>40</v>
      </c>
      <c r="Z20" s="95"/>
      <c r="AA20" s="95">
        <v>30</v>
      </c>
      <c r="AB20" s="98"/>
      <c r="AC20" s="94">
        <v>7</v>
      </c>
      <c r="AD20" s="95"/>
      <c r="AE20" s="139">
        <v>35</v>
      </c>
      <c r="AF20" s="96"/>
      <c r="AG20" s="95">
        <v>30</v>
      </c>
      <c r="AH20" s="96"/>
      <c r="AI20" s="108" t="s">
        <v>109</v>
      </c>
    </row>
    <row r="21" spans="1:35" ht="12.75">
      <c r="A21" s="92">
        <v>13</v>
      </c>
      <c r="B21" s="129" t="s">
        <v>46</v>
      </c>
      <c r="C21" s="109">
        <v>2</v>
      </c>
      <c r="D21" s="95"/>
      <c r="E21" s="96"/>
      <c r="F21" s="94"/>
      <c r="G21" s="97"/>
      <c r="H21" s="96"/>
      <c r="I21" s="99">
        <f t="shared" si="5"/>
        <v>2</v>
      </c>
      <c r="J21" s="100">
        <f t="shared" si="5"/>
        <v>0</v>
      </c>
      <c r="K21" s="101">
        <f t="shared" si="5"/>
        <v>0</v>
      </c>
      <c r="L21" s="92">
        <f>SUM(I21:K21)</f>
        <v>2</v>
      </c>
      <c r="M21" s="110" t="s">
        <v>55</v>
      </c>
      <c r="N21" s="110"/>
      <c r="O21" s="103">
        <f>SUM(Q21:T21)</f>
        <v>30</v>
      </c>
      <c r="P21" s="104">
        <v>60</v>
      </c>
      <c r="Q21" s="105">
        <f t="shared" si="6"/>
        <v>15</v>
      </c>
      <c r="R21" s="106">
        <f t="shared" si="6"/>
        <v>0</v>
      </c>
      <c r="S21" s="106">
        <f t="shared" si="6"/>
        <v>15</v>
      </c>
      <c r="T21" s="106">
        <f t="shared" si="6"/>
        <v>0</v>
      </c>
      <c r="U21" s="106">
        <v>30</v>
      </c>
      <c r="V21" s="107">
        <f>AB21+AH21</f>
        <v>0</v>
      </c>
      <c r="W21" s="94">
        <v>15</v>
      </c>
      <c r="X21" s="95"/>
      <c r="Y21" s="95">
        <v>15</v>
      </c>
      <c r="Z21" s="95"/>
      <c r="AA21" s="95">
        <v>30</v>
      </c>
      <c r="AB21" s="98"/>
      <c r="AC21" s="94"/>
      <c r="AD21" s="95"/>
      <c r="AE21" s="96"/>
      <c r="AF21" s="96"/>
      <c r="AG21" s="95"/>
      <c r="AH21" s="96"/>
      <c r="AI21" s="140" t="s">
        <v>103</v>
      </c>
    </row>
    <row r="22" spans="1:35" ht="25.5">
      <c r="A22" s="208">
        <v>14</v>
      </c>
      <c r="B22" s="228" t="s">
        <v>47</v>
      </c>
      <c r="C22" s="220"/>
      <c r="D22" s="222"/>
      <c r="E22" s="224"/>
      <c r="F22" s="220">
        <v>2</v>
      </c>
      <c r="G22" s="222"/>
      <c r="H22" s="224"/>
      <c r="I22" s="218">
        <f>C22+F22</f>
        <v>2</v>
      </c>
      <c r="J22" s="204">
        <f>D22+G22</f>
        <v>0</v>
      </c>
      <c r="K22" s="206">
        <f>E22+H22</f>
        <v>0</v>
      </c>
      <c r="L22" s="208">
        <v>2</v>
      </c>
      <c r="M22" s="210"/>
      <c r="N22" s="212" t="s">
        <v>55</v>
      </c>
      <c r="O22" s="214">
        <v>30</v>
      </c>
      <c r="P22" s="216">
        <v>60</v>
      </c>
      <c r="Q22" s="218">
        <v>15</v>
      </c>
      <c r="R22" s="204">
        <f>X22+X23+AD22+AD23</f>
        <v>0</v>
      </c>
      <c r="S22" s="204">
        <v>15</v>
      </c>
      <c r="T22" s="204">
        <f>Z22+Z23+AF22+AF23</f>
        <v>0</v>
      </c>
      <c r="U22" s="204">
        <v>30</v>
      </c>
      <c r="V22" s="206">
        <f>AB22+AB23+AH22+AH23</f>
        <v>0</v>
      </c>
      <c r="W22" s="94"/>
      <c r="X22" s="95"/>
      <c r="Y22" s="95"/>
      <c r="Z22" s="95"/>
      <c r="AA22" s="95"/>
      <c r="AB22" s="98"/>
      <c r="AC22" s="94">
        <v>10</v>
      </c>
      <c r="AD22" s="109"/>
      <c r="AE22" s="96">
        <v>10</v>
      </c>
      <c r="AF22" s="96"/>
      <c r="AG22" s="95">
        <v>20</v>
      </c>
      <c r="AH22" s="96"/>
      <c r="AI22" s="93" t="s">
        <v>89</v>
      </c>
    </row>
    <row r="23" spans="1:35" ht="25.5">
      <c r="A23" s="227"/>
      <c r="B23" s="229"/>
      <c r="C23" s="221"/>
      <c r="D23" s="223"/>
      <c r="E23" s="225"/>
      <c r="F23" s="221"/>
      <c r="G23" s="223"/>
      <c r="H23" s="225"/>
      <c r="I23" s="309"/>
      <c r="J23" s="205"/>
      <c r="K23" s="226"/>
      <c r="L23" s="209"/>
      <c r="M23" s="211"/>
      <c r="N23" s="213"/>
      <c r="O23" s="215"/>
      <c r="P23" s="217"/>
      <c r="Q23" s="219"/>
      <c r="R23" s="205"/>
      <c r="S23" s="205"/>
      <c r="T23" s="205"/>
      <c r="U23" s="205"/>
      <c r="V23" s="207"/>
      <c r="W23" s="94"/>
      <c r="X23" s="95"/>
      <c r="Y23" s="95"/>
      <c r="Z23" s="95"/>
      <c r="AA23" s="95"/>
      <c r="AB23" s="98"/>
      <c r="AC23" s="94">
        <v>5</v>
      </c>
      <c r="AD23" s="109"/>
      <c r="AE23" s="96">
        <v>5</v>
      </c>
      <c r="AF23" s="96"/>
      <c r="AG23" s="95">
        <v>10</v>
      </c>
      <c r="AH23" s="96"/>
      <c r="AI23" s="93" t="s">
        <v>90</v>
      </c>
    </row>
    <row r="24" spans="1:35" ht="26.25" thickBot="1">
      <c r="A24" s="92">
        <v>15</v>
      </c>
      <c r="B24" s="93" t="s">
        <v>43</v>
      </c>
      <c r="C24" s="94"/>
      <c r="D24" s="95"/>
      <c r="E24" s="96"/>
      <c r="F24" s="94">
        <v>1.5</v>
      </c>
      <c r="G24" s="97"/>
      <c r="H24" s="98"/>
      <c r="I24" s="99">
        <f aca="true" t="shared" si="7" ref="I24:K27">C24+F24</f>
        <v>1.5</v>
      </c>
      <c r="J24" s="100">
        <f t="shared" si="7"/>
        <v>0</v>
      </c>
      <c r="K24" s="101">
        <f t="shared" si="7"/>
        <v>0</v>
      </c>
      <c r="L24" s="92">
        <f>SUM(I24:K24)</f>
        <v>1.5</v>
      </c>
      <c r="M24" s="113"/>
      <c r="N24" s="110" t="s">
        <v>55</v>
      </c>
      <c r="O24" s="103">
        <v>15</v>
      </c>
      <c r="P24" s="104">
        <f>SUM(Q24:V24)</f>
        <v>40</v>
      </c>
      <c r="Q24" s="99">
        <v>15</v>
      </c>
      <c r="R24" s="100">
        <f>X24+AD24</f>
        <v>0</v>
      </c>
      <c r="S24" s="100">
        <f>Y24+AE24</f>
        <v>0</v>
      </c>
      <c r="T24" s="100">
        <f>Z24+AF24</f>
        <v>0</v>
      </c>
      <c r="U24" s="100">
        <v>25</v>
      </c>
      <c r="V24" s="141">
        <f>AB24+AH24</f>
        <v>0</v>
      </c>
      <c r="W24" s="94"/>
      <c r="X24" s="95"/>
      <c r="Y24" s="95"/>
      <c r="Z24" s="95"/>
      <c r="AA24" s="95"/>
      <c r="AB24" s="98"/>
      <c r="AC24" s="94">
        <v>15</v>
      </c>
      <c r="AD24" s="95"/>
      <c r="AE24" s="96"/>
      <c r="AF24" s="96"/>
      <c r="AG24" s="95">
        <v>25</v>
      </c>
      <c r="AH24" s="98"/>
      <c r="AI24" s="108" t="s">
        <v>116</v>
      </c>
    </row>
    <row r="25" spans="1:35" ht="25.5">
      <c r="A25" s="92">
        <v>16</v>
      </c>
      <c r="B25" s="93" t="s">
        <v>129</v>
      </c>
      <c r="C25" s="109"/>
      <c r="D25" s="95"/>
      <c r="E25" s="96"/>
      <c r="F25" s="94">
        <v>4</v>
      </c>
      <c r="G25" s="97"/>
      <c r="H25" s="96"/>
      <c r="I25" s="99">
        <f t="shared" si="7"/>
        <v>4</v>
      </c>
      <c r="J25" s="100">
        <f t="shared" si="7"/>
        <v>0</v>
      </c>
      <c r="K25" s="101">
        <f t="shared" si="7"/>
        <v>0</v>
      </c>
      <c r="L25" s="92">
        <f>SUM(I25:K25)</f>
        <v>4</v>
      </c>
      <c r="M25" s="113"/>
      <c r="N25" s="84" t="s">
        <v>54</v>
      </c>
      <c r="O25" s="103">
        <f aca="true" t="shared" si="8" ref="O25:O30">SUM(Q25:T25)</f>
        <v>45</v>
      </c>
      <c r="P25" s="104">
        <v>100</v>
      </c>
      <c r="Q25" s="99">
        <v>15</v>
      </c>
      <c r="R25" s="100">
        <f>X25+AD25</f>
        <v>0</v>
      </c>
      <c r="S25" s="100">
        <v>30</v>
      </c>
      <c r="T25" s="100">
        <f>Z25+AF25</f>
        <v>0</v>
      </c>
      <c r="U25" s="100">
        <v>55</v>
      </c>
      <c r="V25" s="141">
        <f>AB25+AH25</f>
        <v>0</v>
      </c>
      <c r="W25" s="94"/>
      <c r="X25" s="95"/>
      <c r="Y25" s="95"/>
      <c r="Z25" s="95"/>
      <c r="AA25" s="95"/>
      <c r="AB25" s="98"/>
      <c r="AC25" s="94">
        <v>15</v>
      </c>
      <c r="AD25" s="109"/>
      <c r="AE25" s="95">
        <v>30</v>
      </c>
      <c r="AF25" s="95"/>
      <c r="AG25" s="95">
        <v>55</v>
      </c>
      <c r="AH25" s="96"/>
      <c r="AI25" s="93" t="s">
        <v>130</v>
      </c>
    </row>
    <row r="26" spans="1:35" ht="38.25">
      <c r="A26" s="92">
        <v>17</v>
      </c>
      <c r="B26" s="93" t="s">
        <v>139</v>
      </c>
      <c r="C26" s="109">
        <v>2</v>
      </c>
      <c r="D26" s="95"/>
      <c r="E26" s="96"/>
      <c r="F26" s="94"/>
      <c r="G26" s="95"/>
      <c r="H26" s="96"/>
      <c r="I26" s="99">
        <f t="shared" si="7"/>
        <v>2</v>
      </c>
      <c r="J26" s="100">
        <f t="shared" si="7"/>
        <v>0</v>
      </c>
      <c r="K26" s="101">
        <f t="shared" si="7"/>
        <v>0</v>
      </c>
      <c r="L26" s="92">
        <f>SUM(I26:K26)</f>
        <v>2</v>
      </c>
      <c r="M26" s="110" t="s">
        <v>55</v>
      </c>
      <c r="N26" s="110"/>
      <c r="O26" s="103">
        <f t="shared" si="8"/>
        <v>40</v>
      </c>
      <c r="P26" s="104">
        <v>65</v>
      </c>
      <c r="Q26" s="99">
        <v>15</v>
      </c>
      <c r="R26" s="100">
        <f>X26+AD26</f>
        <v>0</v>
      </c>
      <c r="S26" s="100">
        <f>Y26+AE26</f>
        <v>25</v>
      </c>
      <c r="T26" s="100">
        <f>Z26+AF26</f>
        <v>0</v>
      </c>
      <c r="U26" s="100">
        <v>25</v>
      </c>
      <c r="V26" s="141">
        <f>AB26+AH26</f>
        <v>0</v>
      </c>
      <c r="W26" s="94">
        <v>15</v>
      </c>
      <c r="X26" s="109"/>
      <c r="Y26" s="109">
        <v>25</v>
      </c>
      <c r="Z26" s="109"/>
      <c r="AA26" s="95">
        <v>25</v>
      </c>
      <c r="AB26" s="98"/>
      <c r="AC26" s="94"/>
      <c r="AD26" s="109"/>
      <c r="AE26" s="109"/>
      <c r="AF26" s="109"/>
      <c r="AG26" s="95"/>
      <c r="AH26" s="96"/>
      <c r="AI26" s="108" t="s">
        <v>109</v>
      </c>
    </row>
    <row r="27" spans="1:35" ht="25.5">
      <c r="A27" s="92">
        <v>18</v>
      </c>
      <c r="B27" s="114" t="s">
        <v>117</v>
      </c>
      <c r="C27" s="128"/>
      <c r="D27" s="116"/>
      <c r="E27" s="117"/>
      <c r="F27" s="115">
        <v>2</v>
      </c>
      <c r="G27" s="116"/>
      <c r="H27" s="117"/>
      <c r="I27" s="115">
        <f t="shared" si="7"/>
        <v>2</v>
      </c>
      <c r="J27" s="116">
        <f t="shared" si="7"/>
        <v>0</v>
      </c>
      <c r="K27" s="120">
        <f t="shared" si="7"/>
        <v>0</v>
      </c>
      <c r="L27" s="121">
        <f>SUM(I27:K27)</f>
        <v>2</v>
      </c>
      <c r="M27" s="142"/>
      <c r="N27" s="123" t="s">
        <v>55</v>
      </c>
      <c r="O27" s="124">
        <f t="shared" si="8"/>
        <v>30</v>
      </c>
      <c r="P27" s="124">
        <v>50</v>
      </c>
      <c r="Q27" s="115">
        <v>30</v>
      </c>
      <c r="R27" s="116">
        <v>0</v>
      </c>
      <c r="S27" s="116">
        <f>Y27+AE27</f>
        <v>0</v>
      </c>
      <c r="T27" s="116">
        <f>Z27+AF27</f>
        <v>0</v>
      </c>
      <c r="U27" s="116">
        <v>20</v>
      </c>
      <c r="V27" s="119">
        <f>AB27+AH27</f>
        <v>0</v>
      </c>
      <c r="W27" s="115"/>
      <c r="X27" s="128"/>
      <c r="Y27" s="128"/>
      <c r="Z27" s="128"/>
      <c r="AA27" s="116"/>
      <c r="AB27" s="119"/>
      <c r="AC27" s="115">
        <v>30</v>
      </c>
      <c r="AD27" s="128">
        <v>0</v>
      </c>
      <c r="AE27" s="128"/>
      <c r="AF27" s="128"/>
      <c r="AG27" s="116">
        <v>20</v>
      </c>
      <c r="AH27" s="117"/>
      <c r="AI27" s="114" t="s">
        <v>58</v>
      </c>
    </row>
    <row r="28" spans="1:35" s="4" customFormat="1" ht="51.75" customHeight="1">
      <c r="A28" s="92">
        <v>19</v>
      </c>
      <c r="B28" s="93" t="s">
        <v>101</v>
      </c>
      <c r="C28" s="1"/>
      <c r="D28" s="95"/>
      <c r="E28" s="109">
        <v>1</v>
      </c>
      <c r="F28" s="72"/>
      <c r="G28" s="96"/>
      <c r="H28" s="143">
        <v>1</v>
      </c>
      <c r="I28" s="99"/>
      <c r="J28" s="100">
        <f>D28+G28</f>
        <v>0</v>
      </c>
      <c r="K28" s="101">
        <v>2</v>
      </c>
      <c r="L28" s="92">
        <v>2</v>
      </c>
      <c r="M28" s="113"/>
      <c r="N28" s="110" t="s">
        <v>55</v>
      </c>
      <c r="O28" s="103">
        <f t="shared" si="8"/>
        <v>0</v>
      </c>
      <c r="P28" s="104">
        <f>SUM(Q28:V28)</f>
        <v>50</v>
      </c>
      <c r="Q28" s="105">
        <f aca="true" t="shared" si="9" ref="Q28:U30">W28+AC28</f>
        <v>0</v>
      </c>
      <c r="R28" s="106">
        <f t="shared" si="9"/>
        <v>0</v>
      </c>
      <c r="S28" s="106">
        <f t="shared" si="9"/>
        <v>0</v>
      </c>
      <c r="T28" s="106">
        <f t="shared" si="9"/>
        <v>0</v>
      </c>
      <c r="U28" s="106">
        <f t="shared" si="9"/>
        <v>0</v>
      </c>
      <c r="V28" s="107">
        <v>50</v>
      </c>
      <c r="W28" s="94"/>
      <c r="X28" s="95"/>
      <c r="Y28" s="95"/>
      <c r="Z28" s="95"/>
      <c r="AA28" s="95"/>
      <c r="AB28" s="144">
        <v>25</v>
      </c>
      <c r="AC28" s="94"/>
      <c r="AD28" s="109"/>
      <c r="AE28" s="109"/>
      <c r="AF28" s="109"/>
      <c r="AG28" s="95"/>
      <c r="AH28" s="139">
        <v>25</v>
      </c>
      <c r="AI28" s="145" t="s">
        <v>59</v>
      </c>
    </row>
    <row r="29" spans="1:35" s="4" customFormat="1" ht="24.75" customHeight="1">
      <c r="A29" s="92">
        <v>20</v>
      </c>
      <c r="B29" s="71" t="s">
        <v>52</v>
      </c>
      <c r="C29" s="109"/>
      <c r="D29" s="95"/>
      <c r="E29" s="95"/>
      <c r="F29" s="72"/>
      <c r="G29" s="95"/>
      <c r="H29" s="143">
        <v>2</v>
      </c>
      <c r="I29" s="99"/>
      <c r="J29" s="100">
        <f>D29+G29</f>
        <v>0</v>
      </c>
      <c r="K29" s="101">
        <v>2</v>
      </c>
      <c r="L29" s="92">
        <v>2</v>
      </c>
      <c r="M29" s="113"/>
      <c r="N29" s="110" t="s">
        <v>55</v>
      </c>
      <c r="O29" s="103">
        <f t="shared" si="8"/>
        <v>0</v>
      </c>
      <c r="P29" s="104">
        <f>SUM(Q29:V29)</f>
        <v>50</v>
      </c>
      <c r="Q29" s="105">
        <f t="shared" si="9"/>
        <v>0</v>
      </c>
      <c r="R29" s="106">
        <f t="shared" si="9"/>
        <v>0</v>
      </c>
      <c r="S29" s="106">
        <f t="shared" si="9"/>
        <v>0</v>
      </c>
      <c r="T29" s="106">
        <f t="shared" si="9"/>
        <v>0</v>
      </c>
      <c r="U29" s="106">
        <f t="shared" si="9"/>
        <v>0</v>
      </c>
      <c r="V29" s="107">
        <v>50</v>
      </c>
      <c r="W29" s="94"/>
      <c r="X29" s="95"/>
      <c r="Y29" s="95"/>
      <c r="Z29" s="95"/>
      <c r="AA29" s="95"/>
      <c r="AB29" s="98"/>
      <c r="AC29" s="94"/>
      <c r="AD29" s="109"/>
      <c r="AE29" s="109"/>
      <c r="AF29" s="109"/>
      <c r="AG29" s="95"/>
      <c r="AH29" s="98">
        <v>50</v>
      </c>
      <c r="AI29" s="93" t="s">
        <v>60</v>
      </c>
    </row>
    <row r="30" spans="1:35" s="4" customFormat="1" ht="36.75" customHeight="1" thickBot="1">
      <c r="A30" s="92">
        <v>21</v>
      </c>
      <c r="B30" s="93" t="s">
        <v>53</v>
      </c>
      <c r="C30" s="94"/>
      <c r="D30" s="95"/>
      <c r="E30" s="146"/>
      <c r="F30" s="73"/>
      <c r="G30" s="97"/>
      <c r="H30" s="143">
        <v>2</v>
      </c>
      <c r="I30" s="99"/>
      <c r="J30" s="100">
        <f>D30+G30</f>
        <v>0</v>
      </c>
      <c r="K30" s="101">
        <v>2</v>
      </c>
      <c r="L30" s="92">
        <v>2</v>
      </c>
      <c r="M30" s="113"/>
      <c r="N30" s="110" t="s">
        <v>55</v>
      </c>
      <c r="O30" s="103">
        <f t="shared" si="8"/>
        <v>0</v>
      </c>
      <c r="P30" s="104">
        <v>50</v>
      </c>
      <c r="Q30" s="105">
        <f t="shared" si="9"/>
        <v>0</v>
      </c>
      <c r="R30" s="106">
        <f t="shared" si="9"/>
        <v>0</v>
      </c>
      <c r="S30" s="106">
        <f t="shared" si="9"/>
        <v>0</v>
      </c>
      <c r="T30" s="106">
        <f t="shared" si="9"/>
        <v>0</v>
      </c>
      <c r="U30" s="106">
        <f t="shared" si="9"/>
        <v>0</v>
      </c>
      <c r="V30" s="107">
        <v>50</v>
      </c>
      <c r="W30" s="94"/>
      <c r="X30" s="95"/>
      <c r="Y30" s="95"/>
      <c r="Z30" s="95"/>
      <c r="AA30" s="95"/>
      <c r="AB30" s="98"/>
      <c r="AC30" s="94"/>
      <c r="AD30" s="109"/>
      <c r="AE30" s="109"/>
      <c r="AF30" s="109"/>
      <c r="AG30" s="95"/>
      <c r="AH30" s="96">
        <v>50</v>
      </c>
      <c r="AI30" s="93" t="s">
        <v>61</v>
      </c>
    </row>
    <row r="31" spans="1:35" ht="12.75" customHeight="1" thickBot="1">
      <c r="A31" s="273" t="s">
        <v>6</v>
      </c>
      <c r="B31" s="274"/>
      <c r="C31" s="147">
        <f aca="true" t="shared" si="10" ref="C31:L31">SUM(C8:C30)</f>
        <v>29</v>
      </c>
      <c r="D31" s="148">
        <f t="shared" si="10"/>
        <v>0</v>
      </c>
      <c r="E31" s="149">
        <f t="shared" si="10"/>
        <v>1</v>
      </c>
      <c r="F31" s="150">
        <f t="shared" si="10"/>
        <v>25</v>
      </c>
      <c r="G31" s="148">
        <f t="shared" si="10"/>
        <v>0</v>
      </c>
      <c r="H31" s="151">
        <f t="shared" si="10"/>
        <v>5</v>
      </c>
      <c r="I31" s="152">
        <f t="shared" si="10"/>
        <v>54</v>
      </c>
      <c r="J31" s="153">
        <f t="shared" si="10"/>
        <v>0</v>
      </c>
      <c r="K31" s="154">
        <f t="shared" si="10"/>
        <v>6</v>
      </c>
      <c r="L31" s="155">
        <f t="shared" si="10"/>
        <v>60</v>
      </c>
      <c r="M31" s="156">
        <f>COUNTIF(M8:M30,"EGZ")</f>
        <v>1</v>
      </c>
      <c r="N31" s="157">
        <f>COUNTIF(N8:N30,"EGZ")</f>
        <v>4</v>
      </c>
      <c r="O31" s="158">
        <f aca="true" t="shared" si="11" ref="O31:AH31">SUM(O8:O30)</f>
        <v>1019</v>
      </c>
      <c r="P31" s="155">
        <f t="shared" si="11"/>
        <v>1714</v>
      </c>
      <c r="Q31" s="157">
        <f t="shared" si="11"/>
        <v>384</v>
      </c>
      <c r="R31" s="156">
        <f t="shared" si="11"/>
        <v>155</v>
      </c>
      <c r="S31" s="156">
        <f t="shared" si="11"/>
        <v>480</v>
      </c>
      <c r="T31" s="156">
        <f t="shared" si="11"/>
        <v>0</v>
      </c>
      <c r="U31" s="156">
        <f t="shared" si="11"/>
        <v>545</v>
      </c>
      <c r="V31" s="159">
        <f t="shared" si="11"/>
        <v>150</v>
      </c>
      <c r="W31" s="159">
        <f t="shared" si="11"/>
        <v>212</v>
      </c>
      <c r="X31" s="159">
        <f t="shared" si="11"/>
        <v>95</v>
      </c>
      <c r="Y31" s="159">
        <f t="shared" si="11"/>
        <v>265</v>
      </c>
      <c r="Z31" s="159">
        <f t="shared" si="11"/>
        <v>0</v>
      </c>
      <c r="AA31" s="160">
        <f t="shared" si="11"/>
        <v>265</v>
      </c>
      <c r="AB31" s="160">
        <f t="shared" si="11"/>
        <v>25</v>
      </c>
      <c r="AC31" s="159">
        <f t="shared" si="11"/>
        <v>172</v>
      </c>
      <c r="AD31" s="159">
        <f t="shared" si="11"/>
        <v>60</v>
      </c>
      <c r="AE31" s="159">
        <f t="shared" si="11"/>
        <v>215</v>
      </c>
      <c r="AF31" s="159">
        <f t="shared" si="11"/>
        <v>0</v>
      </c>
      <c r="AG31" s="159">
        <f t="shared" si="11"/>
        <v>280</v>
      </c>
      <c r="AH31" s="160">
        <f t="shared" si="11"/>
        <v>125</v>
      </c>
      <c r="AI31" s="161"/>
    </row>
    <row r="32" spans="1:35" ht="13.5" thickBot="1">
      <c r="A32" s="162"/>
      <c r="B32" s="155" t="s">
        <v>26</v>
      </c>
      <c r="C32" s="275">
        <f>SUM(C31:E31)</f>
        <v>30</v>
      </c>
      <c r="D32" s="276"/>
      <c r="E32" s="277"/>
      <c r="F32" s="278">
        <f>SUM(F31:H31)</f>
        <v>30</v>
      </c>
      <c r="G32" s="279"/>
      <c r="H32" s="279"/>
      <c r="I32" s="163"/>
      <c r="J32" s="280" t="s">
        <v>34</v>
      </c>
      <c r="K32" s="281"/>
      <c r="L32" s="282"/>
      <c r="M32" s="283" t="s">
        <v>35</v>
      </c>
      <c r="N32" s="284"/>
      <c r="O32" s="162"/>
      <c r="P32" s="164"/>
      <c r="Q32" s="285">
        <f>W32+AC32</f>
        <v>1019</v>
      </c>
      <c r="R32" s="286"/>
      <c r="S32" s="286"/>
      <c r="T32" s="287"/>
      <c r="U32" s="288">
        <v>695</v>
      </c>
      <c r="V32" s="289"/>
      <c r="W32" s="280">
        <f>SUM(W31:Z31)</f>
        <v>572</v>
      </c>
      <c r="X32" s="290"/>
      <c r="Y32" s="290"/>
      <c r="Z32" s="291"/>
      <c r="AA32" s="292">
        <f>SUM(AA31:AB31)</f>
        <v>290</v>
      </c>
      <c r="AB32" s="284"/>
      <c r="AC32" s="280">
        <f>SUM(AC31:AF31)</f>
        <v>447</v>
      </c>
      <c r="AD32" s="290"/>
      <c r="AE32" s="290"/>
      <c r="AF32" s="291"/>
      <c r="AG32" s="292">
        <f>SUM(AG31:AH31)</f>
        <v>405</v>
      </c>
      <c r="AH32" s="284"/>
      <c r="AI32" s="165"/>
    </row>
    <row r="33" spans="1:35" ht="13.5" thickBot="1">
      <c r="A33" s="162"/>
      <c r="B33" s="166"/>
      <c r="C33" s="166"/>
      <c r="D33" s="166"/>
      <c r="E33" s="167"/>
      <c r="F33" s="166"/>
      <c r="G33" s="166"/>
      <c r="H33" s="166"/>
      <c r="I33" s="162"/>
      <c r="J33" s="292" t="s">
        <v>32</v>
      </c>
      <c r="K33" s="293"/>
      <c r="L33" s="293"/>
      <c r="M33" s="293"/>
      <c r="N33" s="294"/>
      <c r="O33" s="168"/>
      <c r="P33" s="164"/>
      <c r="Q33" s="288">
        <v>1714</v>
      </c>
      <c r="R33" s="293"/>
      <c r="S33" s="293"/>
      <c r="T33" s="293"/>
      <c r="U33" s="293"/>
      <c r="V33" s="294"/>
      <c r="W33" s="292">
        <f>W32+AA32</f>
        <v>862</v>
      </c>
      <c r="X33" s="293"/>
      <c r="Y33" s="293"/>
      <c r="Z33" s="293"/>
      <c r="AA33" s="293"/>
      <c r="AB33" s="294"/>
      <c r="AC33" s="292">
        <f>AC32+AG32</f>
        <v>852</v>
      </c>
      <c r="AD33" s="283"/>
      <c r="AE33" s="283"/>
      <c r="AF33" s="283"/>
      <c r="AG33" s="283"/>
      <c r="AH33" s="284"/>
      <c r="AI33" s="165"/>
    </row>
    <row r="34" spans="1:35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  <c r="P34" s="5"/>
      <c r="Q34" s="8"/>
      <c r="R34" s="8"/>
      <c r="S34" s="8"/>
      <c r="T34" s="8"/>
      <c r="U34" s="8"/>
      <c r="V34" s="9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6"/>
    </row>
    <row r="35" spans="1:35" ht="12.75">
      <c r="A35" s="302" t="s">
        <v>19</v>
      </c>
      <c r="B35" s="303"/>
      <c r="C35" s="304" t="s">
        <v>20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6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2.75">
      <c r="A36" s="307" t="s">
        <v>37</v>
      </c>
      <c r="B36" s="308"/>
      <c r="C36" s="308" t="s">
        <v>8</v>
      </c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26" t="s">
        <v>22</v>
      </c>
      <c r="S36" s="13"/>
      <c r="T36" s="13"/>
      <c r="U36" s="13"/>
      <c r="V36" s="14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2.75">
      <c r="A37" s="295" t="s">
        <v>30</v>
      </c>
      <c r="B37" s="296"/>
      <c r="C37" s="308" t="s">
        <v>9</v>
      </c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15" t="s">
        <v>16</v>
      </c>
      <c r="S37" s="13"/>
      <c r="T37" s="13"/>
      <c r="U37" s="14"/>
      <c r="V37" s="29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3.5" thickBot="1">
      <c r="A38" s="295"/>
      <c r="B38" s="296"/>
      <c r="C38" s="296" t="s">
        <v>12</v>
      </c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7" t="s">
        <v>36</v>
      </c>
      <c r="S38" s="16"/>
      <c r="T38" s="16"/>
      <c r="U38" s="17"/>
      <c r="V38" s="2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3.5" thickBot="1">
      <c r="A39" s="297"/>
      <c r="B39" s="298"/>
      <c r="C39" s="299" t="s">
        <v>33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1"/>
      <c r="R39" s="32"/>
      <c r="S39" s="31"/>
      <c r="T39" s="31"/>
      <c r="U39" s="31"/>
      <c r="V39" s="3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3:22" ht="12.75">
      <c r="C40" s="1" t="s">
        <v>87</v>
      </c>
      <c r="V40" s="3"/>
    </row>
    <row r="41" ht="12.75">
      <c r="C41" s="1" t="s">
        <v>62</v>
      </c>
    </row>
  </sheetData>
  <sheetProtection/>
  <mergeCells count="71">
    <mergeCell ref="I6:I7"/>
    <mergeCell ref="A1:B1"/>
    <mergeCell ref="M6:N6"/>
    <mergeCell ref="A2:AH2"/>
    <mergeCell ref="C6:E6"/>
    <mergeCell ref="C4:L4"/>
    <mergeCell ref="A3:AH3"/>
    <mergeCell ref="B4:B7"/>
    <mergeCell ref="F6:H6"/>
    <mergeCell ref="A39:B39"/>
    <mergeCell ref="C39:Q39"/>
    <mergeCell ref="C38:Q38"/>
    <mergeCell ref="W6:AB6"/>
    <mergeCell ref="I5:L5"/>
    <mergeCell ref="L6:L7"/>
    <mergeCell ref="O4:O7"/>
    <mergeCell ref="A4:A7"/>
    <mergeCell ref="Q4:V6"/>
    <mergeCell ref="C5:H5"/>
    <mergeCell ref="AI4:AI7"/>
    <mergeCell ref="AC6:AH6"/>
    <mergeCell ref="W4:AB5"/>
    <mergeCell ref="AC4:AH5"/>
    <mergeCell ref="K6:K7"/>
    <mergeCell ref="J6:J7"/>
    <mergeCell ref="M4:N5"/>
    <mergeCell ref="P4:P7"/>
    <mergeCell ref="A38:B38"/>
    <mergeCell ref="A37:B37"/>
    <mergeCell ref="C37:Q37"/>
    <mergeCell ref="U32:V32"/>
    <mergeCell ref="C35:V35"/>
    <mergeCell ref="AC32:AF32"/>
    <mergeCell ref="A36:B36"/>
    <mergeCell ref="A35:B35"/>
    <mergeCell ref="C32:E32"/>
    <mergeCell ref="F32:H32"/>
    <mergeCell ref="AG32:AH32"/>
    <mergeCell ref="J33:N33"/>
    <mergeCell ref="Q33:V33"/>
    <mergeCell ref="W33:AB33"/>
    <mergeCell ref="AC33:AH33"/>
    <mergeCell ref="J32:L32"/>
    <mergeCell ref="M32:N32"/>
    <mergeCell ref="Q32:T32"/>
    <mergeCell ref="W32:Z32"/>
    <mergeCell ref="AA32:AB32"/>
    <mergeCell ref="C36:Q36"/>
    <mergeCell ref="A22:A23"/>
    <mergeCell ref="B22:B23"/>
    <mergeCell ref="C22:C23"/>
    <mergeCell ref="D22:D23"/>
    <mergeCell ref="E22:E23"/>
    <mergeCell ref="A31:B31"/>
    <mergeCell ref="Q22:Q23"/>
    <mergeCell ref="F22:F23"/>
    <mergeCell ref="G22:G23"/>
    <mergeCell ref="H22:H23"/>
    <mergeCell ref="I22:I23"/>
    <mergeCell ref="J22:J23"/>
    <mergeCell ref="K22:K23"/>
    <mergeCell ref="R22:R23"/>
    <mergeCell ref="S22:S23"/>
    <mergeCell ref="T22:T23"/>
    <mergeCell ref="U22:U23"/>
    <mergeCell ref="V22:V23"/>
    <mergeCell ref="L22:L23"/>
    <mergeCell ref="M22:M23"/>
    <mergeCell ref="N22:N23"/>
    <mergeCell ref="O22:O23"/>
    <mergeCell ref="P22:P23"/>
  </mergeCells>
  <printOptions horizontalCentered="1"/>
  <pageMargins left="0" right="0" top="0" bottom="0" header="0" footer="0"/>
  <pageSetup fitToHeight="0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0"/>
  <sheetViews>
    <sheetView tabSelected="1" zoomScale="90" zoomScaleNormal="90" zoomScalePageLayoutView="0" workbookViewId="0" topLeftCell="A16">
      <selection activeCell="AH34" sqref="AH34"/>
    </sheetView>
  </sheetViews>
  <sheetFormatPr defaultColWidth="9.00390625" defaultRowHeight="12.75"/>
  <cols>
    <col min="1" max="1" width="3.125" style="36" customWidth="1"/>
    <col min="2" max="2" width="37.625" style="36" customWidth="1"/>
    <col min="3" max="3" width="5.375" style="36" customWidth="1"/>
    <col min="4" max="4" width="4.875" style="36" customWidth="1"/>
    <col min="5" max="5" width="4.00390625" style="36" customWidth="1"/>
    <col min="6" max="6" width="5.125" style="36" customWidth="1"/>
    <col min="7" max="7" width="4.25390625" style="36" customWidth="1"/>
    <col min="8" max="8" width="3.375" style="36" customWidth="1"/>
    <col min="9" max="9" width="6.00390625" style="36" customWidth="1"/>
    <col min="10" max="10" width="4.00390625" style="36" customWidth="1"/>
    <col min="11" max="11" width="5.00390625" style="36" customWidth="1"/>
    <col min="12" max="12" width="8.125" style="36" customWidth="1"/>
    <col min="13" max="13" width="5.75390625" style="36" customWidth="1"/>
    <col min="14" max="15" width="6.125" style="36" customWidth="1"/>
    <col min="16" max="16" width="5.375" style="36" customWidth="1"/>
    <col min="17" max="17" width="4.125" style="36" bestFit="1" customWidth="1"/>
    <col min="18" max="18" width="3.875" style="36" customWidth="1"/>
    <col min="19" max="19" width="5.125" style="36" customWidth="1"/>
    <col min="20" max="21" width="4.125" style="36" bestFit="1" customWidth="1"/>
    <col min="22" max="22" width="4.00390625" style="36" customWidth="1"/>
    <col min="23" max="23" width="4.125" style="36" bestFit="1" customWidth="1"/>
    <col min="24" max="24" width="5.00390625" style="36" customWidth="1"/>
    <col min="25" max="25" width="4.125" style="36" bestFit="1" customWidth="1"/>
    <col min="26" max="26" width="4.00390625" style="36" customWidth="1"/>
    <col min="27" max="27" width="7.125" style="36" customWidth="1"/>
    <col min="28" max="28" width="3.375" style="36" bestFit="1" customWidth="1"/>
    <col min="29" max="29" width="3.875" style="36" customWidth="1"/>
    <col min="30" max="30" width="5.125" style="36" customWidth="1"/>
    <col min="31" max="34" width="3.875" style="36" customWidth="1"/>
    <col min="35" max="35" width="28.125" style="36" customWidth="1"/>
    <col min="36" max="16384" width="9.125" style="1" customWidth="1"/>
  </cols>
  <sheetData>
    <row r="1" spans="1:2" ht="12.75">
      <c r="A1" s="310"/>
      <c r="B1" s="310"/>
    </row>
    <row r="2" spans="1:35" ht="36.75" customHeight="1" thickBot="1">
      <c r="A2" s="314" t="s">
        <v>41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7"/>
    </row>
    <row r="3" spans="1:35" ht="43.5" customHeight="1" thickBot="1">
      <c r="A3" s="325" t="s">
        <v>134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21"/>
    </row>
    <row r="4" spans="1:35" ht="14.25" customHeight="1" thickBot="1">
      <c r="A4" s="341" t="s">
        <v>17</v>
      </c>
      <c r="B4" s="338" t="s">
        <v>18</v>
      </c>
      <c r="C4" s="319" t="s">
        <v>7</v>
      </c>
      <c r="D4" s="320"/>
      <c r="E4" s="320"/>
      <c r="F4" s="320"/>
      <c r="G4" s="320"/>
      <c r="H4" s="320"/>
      <c r="I4" s="320"/>
      <c r="J4" s="320"/>
      <c r="K4" s="320"/>
      <c r="L4" s="321"/>
      <c r="M4" s="243" t="s">
        <v>10</v>
      </c>
      <c r="N4" s="244"/>
      <c r="O4" s="348" t="s">
        <v>39</v>
      </c>
      <c r="P4" s="334" t="s">
        <v>38</v>
      </c>
      <c r="Q4" s="319" t="s">
        <v>1</v>
      </c>
      <c r="R4" s="320"/>
      <c r="S4" s="320"/>
      <c r="T4" s="320"/>
      <c r="U4" s="320"/>
      <c r="V4" s="327"/>
      <c r="W4" s="319" t="s">
        <v>0</v>
      </c>
      <c r="X4" s="320"/>
      <c r="Y4" s="320"/>
      <c r="Z4" s="320"/>
      <c r="AA4" s="320"/>
      <c r="AB4" s="327"/>
      <c r="AC4" s="319" t="s">
        <v>25</v>
      </c>
      <c r="AD4" s="320"/>
      <c r="AE4" s="320"/>
      <c r="AF4" s="320"/>
      <c r="AG4" s="320"/>
      <c r="AH4" s="327"/>
      <c r="AI4" s="345" t="s">
        <v>24</v>
      </c>
    </row>
    <row r="5" spans="1:35" ht="12.75" customHeight="1" thickBot="1">
      <c r="A5" s="342"/>
      <c r="B5" s="339"/>
      <c r="C5" s="316" t="s">
        <v>28</v>
      </c>
      <c r="D5" s="317"/>
      <c r="E5" s="317"/>
      <c r="F5" s="317"/>
      <c r="G5" s="317"/>
      <c r="H5" s="344"/>
      <c r="I5" s="316" t="s">
        <v>27</v>
      </c>
      <c r="J5" s="317"/>
      <c r="K5" s="317"/>
      <c r="L5" s="318"/>
      <c r="M5" s="245"/>
      <c r="N5" s="246"/>
      <c r="O5" s="349"/>
      <c r="P5" s="335"/>
      <c r="Q5" s="328"/>
      <c r="R5" s="329"/>
      <c r="S5" s="329"/>
      <c r="T5" s="329"/>
      <c r="U5" s="329"/>
      <c r="V5" s="330"/>
      <c r="W5" s="331"/>
      <c r="X5" s="332"/>
      <c r="Y5" s="332"/>
      <c r="Z5" s="332"/>
      <c r="AA5" s="332"/>
      <c r="AB5" s="333"/>
      <c r="AC5" s="331"/>
      <c r="AD5" s="332"/>
      <c r="AE5" s="332"/>
      <c r="AF5" s="332"/>
      <c r="AG5" s="332"/>
      <c r="AH5" s="333"/>
      <c r="AI5" s="346"/>
    </row>
    <row r="6" spans="1:35" ht="12.75" customHeight="1" thickBot="1">
      <c r="A6" s="342"/>
      <c r="B6" s="339"/>
      <c r="C6" s="316" t="s">
        <v>4</v>
      </c>
      <c r="D6" s="317"/>
      <c r="E6" s="318"/>
      <c r="F6" s="316" t="s">
        <v>5</v>
      </c>
      <c r="G6" s="317"/>
      <c r="H6" s="344"/>
      <c r="I6" s="322" t="s">
        <v>29</v>
      </c>
      <c r="J6" s="322" t="s">
        <v>14</v>
      </c>
      <c r="K6" s="322" t="s">
        <v>15</v>
      </c>
      <c r="L6" s="322" t="s">
        <v>31</v>
      </c>
      <c r="M6" s="311" t="s">
        <v>13</v>
      </c>
      <c r="N6" s="312"/>
      <c r="O6" s="349"/>
      <c r="P6" s="335"/>
      <c r="Q6" s="331"/>
      <c r="R6" s="332"/>
      <c r="S6" s="332"/>
      <c r="T6" s="332"/>
      <c r="U6" s="332"/>
      <c r="V6" s="333"/>
      <c r="W6" s="311" t="s">
        <v>23</v>
      </c>
      <c r="X6" s="312"/>
      <c r="Y6" s="312"/>
      <c r="Z6" s="312"/>
      <c r="AA6" s="312"/>
      <c r="AB6" s="313"/>
      <c r="AC6" s="311" t="s">
        <v>23</v>
      </c>
      <c r="AD6" s="312"/>
      <c r="AE6" s="312"/>
      <c r="AF6" s="312"/>
      <c r="AG6" s="312"/>
      <c r="AH6" s="313"/>
      <c r="AI6" s="312"/>
    </row>
    <row r="7" spans="1:35" ht="13.5" thickBot="1">
      <c r="A7" s="343"/>
      <c r="B7" s="340"/>
      <c r="C7" s="38" t="s">
        <v>29</v>
      </c>
      <c r="D7" s="39" t="s">
        <v>14</v>
      </c>
      <c r="E7" s="39" t="s">
        <v>15</v>
      </c>
      <c r="F7" s="40" t="s">
        <v>29</v>
      </c>
      <c r="G7" s="41" t="s">
        <v>14</v>
      </c>
      <c r="H7" s="39" t="s">
        <v>15</v>
      </c>
      <c r="I7" s="337"/>
      <c r="J7" s="337"/>
      <c r="K7" s="337"/>
      <c r="L7" s="323"/>
      <c r="M7" s="38" t="s">
        <v>4</v>
      </c>
      <c r="N7" s="42" t="s">
        <v>5</v>
      </c>
      <c r="O7" s="350"/>
      <c r="P7" s="336"/>
      <c r="Q7" s="40" t="s">
        <v>2</v>
      </c>
      <c r="R7" s="43" t="s">
        <v>3</v>
      </c>
      <c r="S7" s="43" t="s">
        <v>11</v>
      </c>
      <c r="T7" s="43" t="s">
        <v>14</v>
      </c>
      <c r="U7" s="43" t="s">
        <v>21</v>
      </c>
      <c r="V7" s="44" t="s">
        <v>15</v>
      </c>
      <c r="W7" s="38" t="s">
        <v>2</v>
      </c>
      <c r="X7" s="41" t="s">
        <v>3</v>
      </c>
      <c r="Y7" s="41" t="s">
        <v>11</v>
      </c>
      <c r="Z7" s="41" t="s">
        <v>14</v>
      </c>
      <c r="AA7" s="41" t="s">
        <v>21</v>
      </c>
      <c r="AB7" s="39" t="s">
        <v>15</v>
      </c>
      <c r="AC7" s="38" t="s">
        <v>2</v>
      </c>
      <c r="AD7" s="41" t="s">
        <v>3</v>
      </c>
      <c r="AE7" s="41" t="s">
        <v>11</v>
      </c>
      <c r="AF7" s="41" t="s">
        <v>14</v>
      </c>
      <c r="AG7" s="41" t="s">
        <v>21</v>
      </c>
      <c r="AH7" s="39" t="s">
        <v>15</v>
      </c>
      <c r="AI7" s="347"/>
    </row>
    <row r="8" spans="1:35" ht="25.5">
      <c r="A8" s="74">
        <v>1</v>
      </c>
      <c r="B8" s="169" t="s">
        <v>63</v>
      </c>
      <c r="C8" s="76"/>
      <c r="D8" s="77"/>
      <c r="E8" s="78"/>
      <c r="F8" s="76">
        <v>1</v>
      </c>
      <c r="G8" s="79"/>
      <c r="H8" s="80"/>
      <c r="I8" s="81">
        <v>1</v>
      </c>
      <c r="J8" s="82">
        <f aca="true" t="shared" si="0" ref="J8:K25">D8+G8</f>
        <v>0</v>
      </c>
      <c r="K8" s="83">
        <f t="shared" si="0"/>
        <v>0</v>
      </c>
      <c r="L8" s="74">
        <f aca="true" t="shared" si="1" ref="L8:L25">SUM(I8:K8)</f>
        <v>1</v>
      </c>
      <c r="M8" s="84"/>
      <c r="N8" s="85" t="s">
        <v>55</v>
      </c>
      <c r="O8" s="86">
        <f>SUM(Q8:T8)</f>
        <v>20</v>
      </c>
      <c r="P8" s="87">
        <f aca="true" t="shared" si="2" ref="P8:P15">SUM(Q8:V8)</f>
        <v>30</v>
      </c>
      <c r="Q8" s="81">
        <v>10</v>
      </c>
      <c r="R8" s="82">
        <v>10</v>
      </c>
      <c r="S8" s="82">
        <v>0</v>
      </c>
      <c r="T8" s="82">
        <f aca="true" t="shared" si="3" ref="T8:T15">Z8+AF8</f>
        <v>0</v>
      </c>
      <c r="U8" s="82">
        <v>10</v>
      </c>
      <c r="V8" s="83">
        <f aca="true" t="shared" si="4" ref="V8:V26">AB8+AH8</f>
        <v>0</v>
      </c>
      <c r="W8" s="76"/>
      <c r="X8" s="77"/>
      <c r="Y8" s="77"/>
      <c r="Z8" s="77"/>
      <c r="AA8" s="77"/>
      <c r="AB8" s="80"/>
      <c r="AC8" s="76">
        <v>10</v>
      </c>
      <c r="AD8" s="78">
        <v>10</v>
      </c>
      <c r="AE8" s="78">
        <v>0</v>
      </c>
      <c r="AF8" s="78"/>
      <c r="AG8" s="77">
        <v>10</v>
      </c>
      <c r="AH8" s="80"/>
      <c r="AI8" s="170" t="s">
        <v>125</v>
      </c>
    </row>
    <row r="9" spans="1:35" ht="25.5">
      <c r="A9" s="92">
        <v>2</v>
      </c>
      <c r="B9" s="93" t="s">
        <v>64</v>
      </c>
      <c r="C9" s="94">
        <v>2</v>
      </c>
      <c r="D9" s="95"/>
      <c r="E9" s="96"/>
      <c r="F9" s="94"/>
      <c r="G9" s="97"/>
      <c r="H9" s="98"/>
      <c r="I9" s="99">
        <f>C9+F9</f>
        <v>2</v>
      </c>
      <c r="J9" s="100">
        <f t="shared" si="0"/>
        <v>0</v>
      </c>
      <c r="K9" s="101">
        <f t="shared" si="0"/>
        <v>0</v>
      </c>
      <c r="L9" s="92">
        <f t="shared" si="1"/>
        <v>2</v>
      </c>
      <c r="M9" s="171" t="s">
        <v>55</v>
      </c>
      <c r="N9" s="1"/>
      <c r="O9" s="103">
        <f>SUM(Q9:T9)</f>
        <v>30</v>
      </c>
      <c r="P9" s="104">
        <f t="shared" si="2"/>
        <v>60</v>
      </c>
      <c r="Q9" s="99">
        <f>W9+AC9</f>
        <v>0</v>
      </c>
      <c r="R9" s="100">
        <f>X9+AD9</f>
        <v>0</v>
      </c>
      <c r="S9" s="100">
        <v>30</v>
      </c>
      <c r="T9" s="100">
        <f t="shared" si="3"/>
        <v>0</v>
      </c>
      <c r="U9" s="100">
        <v>30</v>
      </c>
      <c r="V9" s="141">
        <f t="shared" si="4"/>
        <v>0</v>
      </c>
      <c r="W9" s="94"/>
      <c r="X9" s="95"/>
      <c r="Y9" s="95">
        <v>30</v>
      </c>
      <c r="Z9" s="95"/>
      <c r="AA9" s="95">
        <v>30</v>
      </c>
      <c r="AB9" s="98"/>
      <c r="AC9" s="94"/>
      <c r="AD9" s="95"/>
      <c r="AE9" s="96">
        <v>0</v>
      </c>
      <c r="AF9" s="96"/>
      <c r="AG9" s="95"/>
      <c r="AH9" s="98"/>
      <c r="AI9" s="108" t="s">
        <v>75</v>
      </c>
    </row>
    <row r="10" spans="1:35" ht="26.25" thickBot="1">
      <c r="A10" s="92">
        <v>3</v>
      </c>
      <c r="B10" s="93" t="s">
        <v>65</v>
      </c>
      <c r="C10" s="172">
        <v>3</v>
      </c>
      <c r="D10" s="95"/>
      <c r="E10" s="96"/>
      <c r="F10" s="172">
        <v>3</v>
      </c>
      <c r="G10" s="97"/>
      <c r="H10" s="98"/>
      <c r="I10" s="99">
        <f>C10+F10</f>
        <v>6</v>
      </c>
      <c r="J10" s="100">
        <f t="shared" si="0"/>
        <v>0</v>
      </c>
      <c r="K10" s="101">
        <f t="shared" si="0"/>
        <v>0</v>
      </c>
      <c r="L10" s="92">
        <f t="shared" si="1"/>
        <v>6</v>
      </c>
      <c r="M10" s="113"/>
      <c r="N10" s="110" t="s">
        <v>54</v>
      </c>
      <c r="O10" s="103">
        <v>120</v>
      </c>
      <c r="P10" s="104">
        <v>150</v>
      </c>
      <c r="Q10" s="99">
        <v>30</v>
      </c>
      <c r="R10" s="100">
        <v>30</v>
      </c>
      <c r="S10" s="100">
        <v>60</v>
      </c>
      <c r="T10" s="100">
        <f t="shared" si="3"/>
        <v>0</v>
      </c>
      <c r="U10" s="100">
        <v>30</v>
      </c>
      <c r="V10" s="141">
        <f t="shared" si="4"/>
        <v>0</v>
      </c>
      <c r="W10" s="94">
        <v>15</v>
      </c>
      <c r="X10" s="95">
        <v>15</v>
      </c>
      <c r="Y10" s="95">
        <v>30</v>
      </c>
      <c r="Z10" s="95"/>
      <c r="AA10" s="138">
        <v>15</v>
      </c>
      <c r="AB10" s="98"/>
      <c r="AC10" s="94">
        <v>15</v>
      </c>
      <c r="AD10" s="96">
        <v>15</v>
      </c>
      <c r="AE10" s="96">
        <v>30</v>
      </c>
      <c r="AF10" s="96"/>
      <c r="AG10" s="95">
        <v>15</v>
      </c>
      <c r="AH10" s="96"/>
      <c r="AI10" s="173" t="s">
        <v>56</v>
      </c>
    </row>
    <row r="11" spans="1:35" ht="38.25">
      <c r="A11" s="92">
        <v>4</v>
      </c>
      <c r="B11" s="114" t="s">
        <v>141</v>
      </c>
      <c r="C11" s="115">
        <v>1</v>
      </c>
      <c r="D11" s="116"/>
      <c r="E11" s="117"/>
      <c r="F11" s="115"/>
      <c r="G11" s="118"/>
      <c r="H11" s="119"/>
      <c r="I11" s="115">
        <f>C11+F11</f>
        <v>1</v>
      </c>
      <c r="J11" s="116">
        <f t="shared" si="0"/>
        <v>0</v>
      </c>
      <c r="K11" s="120">
        <f t="shared" si="0"/>
        <v>0</v>
      </c>
      <c r="L11" s="121">
        <f t="shared" si="1"/>
        <v>1</v>
      </c>
      <c r="M11" s="142" t="s">
        <v>55</v>
      </c>
      <c r="N11" s="123"/>
      <c r="O11" s="124">
        <v>25</v>
      </c>
      <c r="P11" s="124">
        <f t="shared" si="2"/>
        <v>30</v>
      </c>
      <c r="Q11" s="115">
        <v>15</v>
      </c>
      <c r="R11" s="116">
        <v>10</v>
      </c>
      <c r="S11" s="116">
        <v>0</v>
      </c>
      <c r="T11" s="116">
        <f t="shared" si="3"/>
        <v>0</v>
      </c>
      <c r="U11" s="116">
        <v>5</v>
      </c>
      <c r="V11" s="119">
        <f t="shared" si="4"/>
        <v>0</v>
      </c>
      <c r="W11" s="115">
        <v>15</v>
      </c>
      <c r="X11" s="116">
        <v>10</v>
      </c>
      <c r="Y11" s="116"/>
      <c r="Z11" s="116"/>
      <c r="AA11" s="116">
        <v>5</v>
      </c>
      <c r="AB11" s="119"/>
      <c r="AC11" s="115"/>
      <c r="AD11" s="116"/>
      <c r="AE11" s="117"/>
      <c r="AF11" s="117"/>
      <c r="AG11" s="116"/>
      <c r="AH11" s="117"/>
      <c r="AI11" s="174" t="s">
        <v>74</v>
      </c>
    </row>
    <row r="12" spans="1:35" ht="12.75">
      <c r="A12" s="92">
        <v>5</v>
      </c>
      <c r="B12" s="114" t="s">
        <v>114</v>
      </c>
      <c r="C12" s="115">
        <v>1</v>
      </c>
      <c r="D12" s="116"/>
      <c r="E12" s="117"/>
      <c r="F12" s="115"/>
      <c r="G12" s="118"/>
      <c r="H12" s="119"/>
      <c r="I12" s="115">
        <v>1</v>
      </c>
      <c r="J12" s="116">
        <f t="shared" si="0"/>
        <v>0</v>
      </c>
      <c r="K12" s="120">
        <f t="shared" si="0"/>
        <v>0</v>
      </c>
      <c r="L12" s="121">
        <v>1</v>
      </c>
      <c r="M12" s="142" t="s">
        <v>55</v>
      </c>
      <c r="N12" s="123"/>
      <c r="O12" s="124">
        <f>SUM(Q12:T12)</f>
        <v>25</v>
      </c>
      <c r="P12" s="124">
        <f t="shared" si="2"/>
        <v>30</v>
      </c>
      <c r="Q12" s="115">
        <v>10</v>
      </c>
      <c r="R12" s="116">
        <v>15</v>
      </c>
      <c r="S12" s="116">
        <v>0</v>
      </c>
      <c r="T12" s="116">
        <f t="shared" si="3"/>
        <v>0</v>
      </c>
      <c r="U12" s="116">
        <v>5</v>
      </c>
      <c r="V12" s="119">
        <f t="shared" si="4"/>
        <v>0</v>
      </c>
      <c r="W12" s="115">
        <v>10</v>
      </c>
      <c r="X12" s="116">
        <v>15</v>
      </c>
      <c r="Y12" s="116">
        <v>0</v>
      </c>
      <c r="Z12" s="116"/>
      <c r="AA12" s="116">
        <v>5</v>
      </c>
      <c r="AB12" s="119"/>
      <c r="AC12" s="115"/>
      <c r="AD12" s="116"/>
      <c r="AE12" s="117"/>
      <c r="AF12" s="117"/>
      <c r="AG12" s="116"/>
      <c r="AH12" s="117"/>
      <c r="AI12" s="114" t="s">
        <v>74</v>
      </c>
    </row>
    <row r="13" spans="1:35" ht="25.5">
      <c r="A13" s="92">
        <v>6</v>
      </c>
      <c r="B13" s="93" t="s">
        <v>142</v>
      </c>
      <c r="C13" s="94">
        <v>2</v>
      </c>
      <c r="D13" s="95"/>
      <c r="E13" s="96"/>
      <c r="F13" s="94"/>
      <c r="G13" s="97"/>
      <c r="H13" s="98"/>
      <c r="I13" s="99">
        <v>2</v>
      </c>
      <c r="J13" s="100">
        <f t="shared" si="0"/>
        <v>0</v>
      </c>
      <c r="K13" s="101">
        <f t="shared" si="0"/>
        <v>0</v>
      </c>
      <c r="L13" s="92">
        <f t="shared" si="1"/>
        <v>2</v>
      </c>
      <c r="M13" s="113" t="s">
        <v>54</v>
      </c>
      <c r="N13" s="110"/>
      <c r="O13" s="103">
        <v>35</v>
      </c>
      <c r="P13" s="104">
        <f t="shared" si="2"/>
        <v>50</v>
      </c>
      <c r="Q13" s="99">
        <v>20</v>
      </c>
      <c r="R13" s="100">
        <f>X13+AD13</f>
        <v>0</v>
      </c>
      <c r="S13" s="100">
        <v>15</v>
      </c>
      <c r="T13" s="100">
        <f t="shared" si="3"/>
        <v>0</v>
      </c>
      <c r="U13" s="100">
        <v>15</v>
      </c>
      <c r="V13" s="141">
        <f t="shared" si="4"/>
        <v>0</v>
      </c>
      <c r="W13" s="94">
        <v>20</v>
      </c>
      <c r="X13" s="95"/>
      <c r="Y13" s="95">
        <v>15</v>
      </c>
      <c r="Z13" s="95"/>
      <c r="AA13" s="95">
        <v>15</v>
      </c>
      <c r="AB13" s="98"/>
      <c r="AC13" s="94"/>
      <c r="AD13" s="95"/>
      <c r="AE13" s="96"/>
      <c r="AF13" s="96"/>
      <c r="AG13" s="95"/>
      <c r="AH13" s="96"/>
      <c r="AI13" s="93" t="s">
        <v>76</v>
      </c>
    </row>
    <row r="14" spans="1:35" ht="25.5">
      <c r="A14" s="92">
        <v>7</v>
      </c>
      <c r="B14" s="114" t="s">
        <v>115</v>
      </c>
      <c r="C14" s="128"/>
      <c r="D14" s="116"/>
      <c r="E14" s="117"/>
      <c r="F14" s="175">
        <v>2</v>
      </c>
      <c r="G14" s="118"/>
      <c r="H14" s="117"/>
      <c r="I14" s="175">
        <v>2</v>
      </c>
      <c r="J14" s="116">
        <f t="shared" si="0"/>
        <v>0</v>
      </c>
      <c r="K14" s="120">
        <f t="shared" si="0"/>
        <v>0</v>
      </c>
      <c r="L14" s="121">
        <v>2</v>
      </c>
      <c r="M14" s="142"/>
      <c r="N14" s="123" t="s">
        <v>55</v>
      </c>
      <c r="O14" s="124">
        <v>25</v>
      </c>
      <c r="P14" s="124">
        <f t="shared" si="2"/>
        <v>50</v>
      </c>
      <c r="Q14" s="115">
        <v>25</v>
      </c>
      <c r="R14" s="116">
        <v>0</v>
      </c>
      <c r="S14" s="116">
        <f>Y14+AE14</f>
        <v>0</v>
      </c>
      <c r="T14" s="116">
        <f t="shared" si="3"/>
        <v>0</v>
      </c>
      <c r="U14" s="116">
        <v>25</v>
      </c>
      <c r="V14" s="119">
        <f t="shared" si="4"/>
        <v>0</v>
      </c>
      <c r="W14" s="115"/>
      <c r="X14" s="116"/>
      <c r="Y14" s="116"/>
      <c r="Z14" s="116"/>
      <c r="AA14" s="116"/>
      <c r="AB14" s="119"/>
      <c r="AC14" s="115">
        <v>25</v>
      </c>
      <c r="AD14" s="128">
        <v>0</v>
      </c>
      <c r="AE14" s="116"/>
      <c r="AF14" s="116"/>
      <c r="AG14" s="116">
        <v>25</v>
      </c>
      <c r="AH14" s="117"/>
      <c r="AI14" s="114" t="s">
        <v>58</v>
      </c>
    </row>
    <row r="15" spans="1:35" ht="25.5">
      <c r="A15" s="92">
        <v>8</v>
      </c>
      <c r="B15" s="93" t="s">
        <v>66</v>
      </c>
      <c r="C15" s="109"/>
      <c r="D15" s="95"/>
      <c r="E15" s="96"/>
      <c r="F15" s="172">
        <v>3</v>
      </c>
      <c r="G15" s="97"/>
      <c r="H15" s="96"/>
      <c r="I15" s="176">
        <f>C15+F15</f>
        <v>3</v>
      </c>
      <c r="J15" s="100">
        <f t="shared" si="0"/>
        <v>0</v>
      </c>
      <c r="K15" s="101">
        <f t="shared" si="0"/>
        <v>0</v>
      </c>
      <c r="L15" s="92">
        <f t="shared" si="1"/>
        <v>3</v>
      </c>
      <c r="M15" s="113"/>
      <c r="N15" s="110" t="s">
        <v>55</v>
      </c>
      <c r="O15" s="103">
        <v>45</v>
      </c>
      <c r="P15" s="104">
        <f t="shared" si="2"/>
        <v>75</v>
      </c>
      <c r="Q15" s="99">
        <v>15</v>
      </c>
      <c r="R15" s="100">
        <f>X15+AD15</f>
        <v>0</v>
      </c>
      <c r="S15" s="100">
        <v>30</v>
      </c>
      <c r="T15" s="100">
        <f t="shared" si="3"/>
        <v>0</v>
      </c>
      <c r="U15" s="100">
        <v>30</v>
      </c>
      <c r="V15" s="141">
        <f t="shared" si="4"/>
        <v>0</v>
      </c>
      <c r="W15" s="94"/>
      <c r="X15" s="95"/>
      <c r="Y15" s="95"/>
      <c r="Z15" s="95"/>
      <c r="AA15" s="95"/>
      <c r="AB15" s="98"/>
      <c r="AC15" s="94">
        <v>15</v>
      </c>
      <c r="AD15" s="109"/>
      <c r="AE15" s="95">
        <v>30</v>
      </c>
      <c r="AF15" s="95"/>
      <c r="AG15" s="95">
        <v>30</v>
      </c>
      <c r="AH15" s="96"/>
      <c r="AI15" s="177" t="s">
        <v>75</v>
      </c>
    </row>
    <row r="16" spans="1:35" ht="38.25">
      <c r="A16" s="92">
        <v>9</v>
      </c>
      <c r="B16" s="93" t="s">
        <v>140</v>
      </c>
      <c r="C16" s="109">
        <v>3</v>
      </c>
      <c r="D16" s="178"/>
      <c r="E16" s="96"/>
      <c r="F16" s="94"/>
      <c r="G16" s="179"/>
      <c r="H16" s="96"/>
      <c r="I16" s="99">
        <f>C16+F16</f>
        <v>3</v>
      </c>
      <c r="J16" s="100">
        <f t="shared" si="0"/>
        <v>0</v>
      </c>
      <c r="K16" s="101">
        <f t="shared" si="0"/>
        <v>0</v>
      </c>
      <c r="L16" s="92">
        <f t="shared" si="1"/>
        <v>3</v>
      </c>
      <c r="M16" s="113" t="s">
        <v>54</v>
      </c>
      <c r="N16" s="110"/>
      <c r="O16" s="103">
        <f>SUM(Q16:T16)</f>
        <v>50</v>
      </c>
      <c r="P16" s="104">
        <v>75</v>
      </c>
      <c r="Q16" s="99">
        <v>20</v>
      </c>
      <c r="R16" s="100">
        <f>X16+AD16</f>
        <v>0</v>
      </c>
      <c r="S16" s="100">
        <f>Y16+AE16</f>
        <v>30</v>
      </c>
      <c r="T16" s="100"/>
      <c r="U16" s="100">
        <v>25</v>
      </c>
      <c r="V16" s="141">
        <f t="shared" si="4"/>
        <v>0</v>
      </c>
      <c r="W16" s="94">
        <v>20</v>
      </c>
      <c r="X16" s="95"/>
      <c r="Y16" s="95">
        <v>30</v>
      </c>
      <c r="Z16" s="95"/>
      <c r="AA16" s="95">
        <v>25</v>
      </c>
      <c r="AB16" s="98"/>
      <c r="AC16" s="94"/>
      <c r="AD16" s="109"/>
      <c r="AE16" s="95"/>
      <c r="AF16" s="95"/>
      <c r="AG16" s="95"/>
      <c r="AH16" s="96"/>
      <c r="AI16" s="93" t="s">
        <v>77</v>
      </c>
    </row>
    <row r="17" spans="1:35" ht="38.25">
      <c r="A17" s="92">
        <v>10</v>
      </c>
      <c r="B17" s="93" t="s">
        <v>67</v>
      </c>
      <c r="C17" s="109"/>
      <c r="D17" s="95"/>
      <c r="E17" s="96"/>
      <c r="F17" s="94">
        <v>3</v>
      </c>
      <c r="G17" s="97"/>
      <c r="H17" s="96"/>
      <c r="I17" s="99">
        <v>3</v>
      </c>
      <c r="J17" s="100">
        <v>0</v>
      </c>
      <c r="K17" s="101">
        <f t="shared" si="0"/>
        <v>0</v>
      </c>
      <c r="L17" s="92">
        <f t="shared" si="1"/>
        <v>3</v>
      </c>
      <c r="M17" s="113"/>
      <c r="N17" s="110" t="s">
        <v>54</v>
      </c>
      <c r="O17" s="103">
        <v>50</v>
      </c>
      <c r="P17" s="104">
        <v>75</v>
      </c>
      <c r="Q17" s="99">
        <v>30</v>
      </c>
      <c r="R17" s="100">
        <f>X17+AD17</f>
        <v>0</v>
      </c>
      <c r="S17" s="100">
        <v>20</v>
      </c>
      <c r="T17" s="100"/>
      <c r="U17" s="100">
        <v>25</v>
      </c>
      <c r="V17" s="141">
        <f t="shared" si="4"/>
        <v>0</v>
      </c>
      <c r="W17" s="94"/>
      <c r="X17" s="95"/>
      <c r="Y17" s="95"/>
      <c r="Z17" s="95"/>
      <c r="AA17" s="95"/>
      <c r="AB17" s="98"/>
      <c r="AC17" s="94">
        <v>30</v>
      </c>
      <c r="AD17" s="109"/>
      <c r="AE17" s="95">
        <v>20</v>
      </c>
      <c r="AF17" s="95"/>
      <c r="AG17" s="95">
        <v>25</v>
      </c>
      <c r="AH17" s="96"/>
      <c r="AI17" s="93" t="s">
        <v>77</v>
      </c>
    </row>
    <row r="18" spans="1:35" ht="25.5">
      <c r="A18" s="92">
        <v>11</v>
      </c>
      <c r="B18" s="93" t="s">
        <v>68</v>
      </c>
      <c r="C18" s="109">
        <v>3</v>
      </c>
      <c r="D18" s="95"/>
      <c r="E18" s="96"/>
      <c r="F18" s="94"/>
      <c r="G18" s="97"/>
      <c r="H18" s="96"/>
      <c r="I18" s="99">
        <v>3</v>
      </c>
      <c r="J18" s="100">
        <f t="shared" si="0"/>
        <v>0</v>
      </c>
      <c r="K18" s="101">
        <f t="shared" si="0"/>
        <v>0</v>
      </c>
      <c r="L18" s="92">
        <f t="shared" si="1"/>
        <v>3</v>
      </c>
      <c r="M18" s="113" t="s">
        <v>55</v>
      </c>
      <c r="N18" s="110"/>
      <c r="O18" s="103">
        <v>60</v>
      </c>
      <c r="P18" s="104">
        <v>75</v>
      </c>
      <c r="Q18" s="99">
        <v>15</v>
      </c>
      <c r="R18" s="100">
        <v>15</v>
      </c>
      <c r="S18" s="100">
        <v>30</v>
      </c>
      <c r="T18" s="100">
        <f aca="true" t="shared" si="5" ref="T18:T23">Z18+AF18</f>
        <v>0</v>
      </c>
      <c r="U18" s="100">
        <v>15</v>
      </c>
      <c r="V18" s="141">
        <f t="shared" si="4"/>
        <v>0</v>
      </c>
      <c r="W18" s="94">
        <v>15</v>
      </c>
      <c r="X18" s="95">
        <v>15</v>
      </c>
      <c r="Y18" s="95">
        <v>30</v>
      </c>
      <c r="Z18" s="95"/>
      <c r="AA18" s="95">
        <v>15</v>
      </c>
      <c r="AB18" s="98"/>
      <c r="AC18" s="94"/>
      <c r="AD18" s="109"/>
      <c r="AE18" s="95"/>
      <c r="AF18" s="95"/>
      <c r="AG18" s="95"/>
      <c r="AH18" s="96"/>
      <c r="AI18" s="108" t="s">
        <v>56</v>
      </c>
    </row>
    <row r="19" spans="1:35" ht="25.5">
      <c r="A19" s="92">
        <v>12</v>
      </c>
      <c r="B19" s="93" t="s">
        <v>69</v>
      </c>
      <c r="C19" s="109"/>
      <c r="D19" s="95"/>
      <c r="E19" s="96"/>
      <c r="F19" s="94">
        <v>2</v>
      </c>
      <c r="G19" s="97"/>
      <c r="H19" s="96"/>
      <c r="I19" s="99">
        <v>2</v>
      </c>
      <c r="J19" s="100">
        <f t="shared" si="0"/>
        <v>0</v>
      </c>
      <c r="K19" s="101">
        <f t="shared" si="0"/>
        <v>0</v>
      </c>
      <c r="L19" s="92">
        <f t="shared" si="1"/>
        <v>2</v>
      </c>
      <c r="M19" s="113"/>
      <c r="N19" s="110" t="s">
        <v>55</v>
      </c>
      <c r="O19" s="103">
        <v>30</v>
      </c>
      <c r="P19" s="104">
        <v>60</v>
      </c>
      <c r="Q19" s="99">
        <v>10</v>
      </c>
      <c r="R19" s="100">
        <v>10</v>
      </c>
      <c r="S19" s="100">
        <v>10</v>
      </c>
      <c r="T19" s="100">
        <f t="shared" si="5"/>
        <v>0</v>
      </c>
      <c r="U19" s="100">
        <v>30</v>
      </c>
      <c r="V19" s="141">
        <f t="shared" si="4"/>
        <v>0</v>
      </c>
      <c r="W19" s="94"/>
      <c r="X19" s="95"/>
      <c r="Y19" s="95"/>
      <c r="Z19" s="95"/>
      <c r="AA19" s="95"/>
      <c r="AB19" s="98"/>
      <c r="AC19" s="94">
        <v>10</v>
      </c>
      <c r="AD19" s="109">
        <v>10</v>
      </c>
      <c r="AE19" s="109">
        <v>10</v>
      </c>
      <c r="AF19" s="109"/>
      <c r="AG19" s="95">
        <v>30</v>
      </c>
      <c r="AH19" s="96"/>
      <c r="AI19" s="108" t="s">
        <v>56</v>
      </c>
    </row>
    <row r="20" spans="1:35" ht="25.5">
      <c r="A20" s="92">
        <v>13</v>
      </c>
      <c r="B20" s="93" t="s">
        <v>106</v>
      </c>
      <c r="C20" s="109"/>
      <c r="D20" s="95"/>
      <c r="E20" s="96"/>
      <c r="F20" s="94">
        <v>3</v>
      </c>
      <c r="G20" s="95"/>
      <c r="H20" s="96"/>
      <c r="I20" s="99">
        <v>3</v>
      </c>
      <c r="J20" s="100">
        <f t="shared" si="0"/>
        <v>0</v>
      </c>
      <c r="K20" s="101">
        <f t="shared" si="0"/>
        <v>0</v>
      </c>
      <c r="L20" s="92">
        <f t="shared" si="1"/>
        <v>3</v>
      </c>
      <c r="M20" s="113"/>
      <c r="N20" s="110" t="s">
        <v>55</v>
      </c>
      <c r="O20" s="103">
        <v>65</v>
      </c>
      <c r="P20" s="104">
        <v>75</v>
      </c>
      <c r="Q20" s="99">
        <v>25</v>
      </c>
      <c r="R20" s="100">
        <v>0</v>
      </c>
      <c r="S20" s="100">
        <v>40</v>
      </c>
      <c r="T20" s="100">
        <f t="shared" si="5"/>
        <v>0</v>
      </c>
      <c r="U20" s="100">
        <v>10</v>
      </c>
      <c r="V20" s="141">
        <f t="shared" si="4"/>
        <v>0</v>
      </c>
      <c r="W20" s="94"/>
      <c r="X20" s="109"/>
      <c r="Y20" s="109"/>
      <c r="Z20" s="109"/>
      <c r="AA20" s="95"/>
      <c r="AB20" s="98"/>
      <c r="AC20" s="94">
        <v>25</v>
      </c>
      <c r="AD20" s="109"/>
      <c r="AE20" s="109">
        <v>40</v>
      </c>
      <c r="AF20" s="109"/>
      <c r="AG20" s="95">
        <v>10</v>
      </c>
      <c r="AH20" s="96"/>
      <c r="AI20" s="93" t="s">
        <v>109</v>
      </c>
    </row>
    <row r="21" spans="1:35" ht="25.5">
      <c r="A21" s="92">
        <v>14</v>
      </c>
      <c r="B21" s="93" t="s">
        <v>70</v>
      </c>
      <c r="C21" s="109">
        <v>3</v>
      </c>
      <c r="D21" s="95"/>
      <c r="E21" s="96"/>
      <c r="F21" s="94"/>
      <c r="G21" s="95"/>
      <c r="H21" s="96"/>
      <c r="I21" s="99">
        <v>3</v>
      </c>
      <c r="J21" s="100">
        <f t="shared" si="0"/>
        <v>0</v>
      </c>
      <c r="K21" s="101">
        <f t="shared" si="0"/>
        <v>0</v>
      </c>
      <c r="L21" s="92">
        <f t="shared" si="1"/>
        <v>3</v>
      </c>
      <c r="M21" s="113" t="s">
        <v>55</v>
      </c>
      <c r="N21" s="110"/>
      <c r="O21" s="103">
        <v>45</v>
      </c>
      <c r="P21" s="104">
        <v>75</v>
      </c>
      <c r="Q21" s="99">
        <v>15</v>
      </c>
      <c r="R21" s="100">
        <v>15</v>
      </c>
      <c r="S21" s="100">
        <v>15</v>
      </c>
      <c r="T21" s="100">
        <f t="shared" si="5"/>
        <v>0</v>
      </c>
      <c r="U21" s="100">
        <v>30</v>
      </c>
      <c r="V21" s="141">
        <f t="shared" si="4"/>
        <v>0</v>
      </c>
      <c r="W21" s="94">
        <v>15</v>
      </c>
      <c r="X21" s="109">
        <v>15</v>
      </c>
      <c r="Y21" s="109">
        <v>15</v>
      </c>
      <c r="Z21" s="109"/>
      <c r="AA21" s="95">
        <v>30</v>
      </c>
      <c r="AB21" s="98"/>
      <c r="AC21" s="94"/>
      <c r="AD21" s="109"/>
      <c r="AE21" s="109"/>
      <c r="AF21" s="109"/>
      <c r="AG21" s="95"/>
      <c r="AH21" s="96"/>
      <c r="AI21" s="108" t="s">
        <v>56</v>
      </c>
    </row>
    <row r="22" spans="1:35" ht="12.75">
      <c r="A22" s="92">
        <v>15</v>
      </c>
      <c r="B22" s="93" t="s">
        <v>71</v>
      </c>
      <c r="C22" s="94"/>
      <c r="D22" s="95"/>
      <c r="E22" s="96"/>
      <c r="F22" s="94">
        <v>3</v>
      </c>
      <c r="G22" s="97"/>
      <c r="H22" s="98"/>
      <c r="I22" s="99">
        <v>3</v>
      </c>
      <c r="J22" s="100">
        <f t="shared" si="0"/>
        <v>0</v>
      </c>
      <c r="K22" s="101">
        <f t="shared" si="0"/>
        <v>0</v>
      </c>
      <c r="L22" s="92">
        <f t="shared" si="1"/>
        <v>3</v>
      </c>
      <c r="M22" s="112"/>
      <c r="N22" s="110" t="s">
        <v>55</v>
      </c>
      <c r="O22" s="103">
        <v>45</v>
      </c>
      <c r="P22" s="104">
        <v>75</v>
      </c>
      <c r="Q22" s="99">
        <v>15</v>
      </c>
      <c r="R22" s="100">
        <f>X22+AD22</f>
        <v>0</v>
      </c>
      <c r="S22" s="100">
        <v>30</v>
      </c>
      <c r="T22" s="100">
        <f t="shared" si="5"/>
        <v>0</v>
      </c>
      <c r="U22" s="100">
        <v>30</v>
      </c>
      <c r="V22" s="141">
        <f t="shared" si="4"/>
        <v>0</v>
      </c>
      <c r="W22" s="94"/>
      <c r="X22" s="95"/>
      <c r="Y22" s="95"/>
      <c r="Z22" s="95"/>
      <c r="AA22" s="95"/>
      <c r="AB22" s="98"/>
      <c r="AC22" s="94">
        <v>15</v>
      </c>
      <c r="AD22" s="109"/>
      <c r="AE22" s="109">
        <v>30</v>
      </c>
      <c r="AF22" s="109"/>
      <c r="AG22" s="95">
        <v>30</v>
      </c>
      <c r="AH22" s="96"/>
      <c r="AI22" s="93" t="s">
        <v>110</v>
      </c>
    </row>
    <row r="23" spans="1:35" ht="12.75">
      <c r="A23" s="92">
        <v>16</v>
      </c>
      <c r="B23" s="93" t="s">
        <v>72</v>
      </c>
      <c r="C23" s="109">
        <v>2</v>
      </c>
      <c r="D23" s="95"/>
      <c r="E23" s="96"/>
      <c r="F23" s="94"/>
      <c r="G23" s="95"/>
      <c r="H23" s="98"/>
      <c r="I23" s="99">
        <v>2</v>
      </c>
      <c r="J23" s="100">
        <f t="shared" si="0"/>
        <v>0</v>
      </c>
      <c r="K23" s="101">
        <f t="shared" si="0"/>
        <v>0</v>
      </c>
      <c r="L23" s="92">
        <v>2</v>
      </c>
      <c r="M23" s="113" t="s">
        <v>55</v>
      </c>
      <c r="N23" s="180"/>
      <c r="O23" s="103">
        <v>40</v>
      </c>
      <c r="P23" s="104">
        <v>55</v>
      </c>
      <c r="Q23" s="99">
        <v>30</v>
      </c>
      <c r="R23" s="100">
        <v>10</v>
      </c>
      <c r="S23" s="100">
        <f>Y23+AE23</f>
        <v>0</v>
      </c>
      <c r="T23" s="100">
        <f t="shared" si="5"/>
        <v>0</v>
      </c>
      <c r="U23" s="100">
        <v>15</v>
      </c>
      <c r="V23" s="141">
        <f t="shared" si="4"/>
        <v>0</v>
      </c>
      <c r="W23" s="94">
        <v>30</v>
      </c>
      <c r="X23" s="95">
        <v>10</v>
      </c>
      <c r="Y23" s="95"/>
      <c r="Z23" s="95"/>
      <c r="AA23" s="95">
        <v>15</v>
      </c>
      <c r="AB23" s="98"/>
      <c r="AC23" s="94"/>
      <c r="AD23" s="109"/>
      <c r="AE23" s="109"/>
      <c r="AF23" s="109"/>
      <c r="AG23" s="95"/>
      <c r="AH23" s="98"/>
      <c r="AI23" s="93" t="s">
        <v>131</v>
      </c>
    </row>
    <row r="24" spans="1:35" ht="25.5">
      <c r="A24" s="92">
        <v>17</v>
      </c>
      <c r="B24" s="93" t="s">
        <v>84</v>
      </c>
      <c r="C24" s="109"/>
      <c r="D24" s="95"/>
      <c r="E24" s="96"/>
      <c r="F24" s="94"/>
      <c r="G24" s="95"/>
      <c r="H24" s="98"/>
      <c r="I24" s="99">
        <v>0</v>
      </c>
      <c r="J24" s="100">
        <v>0</v>
      </c>
      <c r="K24" s="101">
        <v>0</v>
      </c>
      <c r="L24" s="92">
        <v>0</v>
      </c>
      <c r="M24" s="113"/>
      <c r="N24" s="180" t="s">
        <v>55</v>
      </c>
      <c r="O24" s="103">
        <v>15</v>
      </c>
      <c r="P24" s="104">
        <v>15</v>
      </c>
      <c r="Q24" s="99">
        <v>0</v>
      </c>
      <c r="R24" s="100">
        <v>0</v>
      </c>
      <c r="S24" s="100">
        <v>15</v>
      </c>
      <c r="T24" s="100">
        <v>0</v>
      </c>
      <c r="U24" s="100">
        <v>0</v>
      </c>
      <c r="V24" s="141">
        <v>0</v>
      </c>
      <c r="W24" s="181"/>
      <c r="X24" s="182"/>
      <c r="Y24" s="182"/>
      <c r="Z24" s="182"/>
      <c r="AA24" s="182"/>
      <c r="AB24" s="183"/>
      <c r="AC24" s="181"/>
      <c r="AD24" s="184"/>
      <c r="AE24" s="184">
        <v>15</v>
      </c>
      <c r="AF24" s="184"/>
      <c r="AG24" s="182"/>
      <c r="AH24" s="183"/>
      <c r="AI24" s="93" t="s">
        <v>108</v>
      </c>
    </row>
    <row r="25" spans="1:35" ht="25.5">
      <c r="A25" s="92">
        <v>18</v>
      </c>
      <c r="B25" s="185" t="s">
        <v>73</v>
      </c>
      <c r="C25" s="184">
        <v>10</v>
      </c>
      <c r="D25" s="182"/>
      <c r="E25" s="186"/>
      <c r="F25" s="181">
        <v>10</v>
      </c>
      <c r="G25" s="182"/>
      <c r="H25" s="183"/>
      <c r="I25" s="187">
        <f>C25+F25</f>
        <v>20</v>
      </c>
      <c r="J25" s="188">
        <f t="shared" si="0"/>
        <v>0</v>
      </c>
      <c r="K25" s="189">
        <f t="shared" si="0"/>
        <v>0</v>
      </c>
      <c r="L25" s="190">
        <f t="shared" si="1"/>
        <v>20</v>
      </c>
      <c r="M25" s="191"/>
      <c r="N25" s="192" t="s">
        <v>55</v>
      </c>
      <c r="O25" s="193">
        <v>15</v>
      </c>
      <c r="P25" s="194">
        <v>500</v>
      </c>
      <c r="Q25" s="187">
        <f>W25+AC25</f>
        <v>0</v>
      </c>
      <c r="R25" s="188">
        <v>15</v>
      </c>
      <c r="S25" s="188">
        <f>Y25+AE25</f>
        <v>0</v>
      </c>
      <c r="T25" s="188">
        <f>Z25+AF25</f>
        <v>0</v>
      </c>
      <c r="U25" s="188">
        <v>485</v>
      </c>
      <c r="V25" s="195">
        <f t="shared" si="4"/>
        <v>0</v>
      </c>
      <c r="W25" s="181"/>
      <c r="X25" s="182">
        <v>8</v>
      </c>
      <c r="Y25" s="182"/>
      <c r="Z25" s="182"/>
      <c r="AA25" s="196">
        <v>243</v>
      </c>
      <c r="AB25" s="183"/>
      <c r="AC25" s="181"/>
      <c r="AD25" s="184">
        <v>7</v>
      </c>
      <c r="AE25" s="184"/>
      <c r="AF25" s="184"/>
      <c r="AG25" s="182">
        <v>242</v>
      </c>
      <c r="AH25" s="183"/>
      <c r="AI25" s="93" t="s">
        <v>78</v>
      </c>
    </row>
    <row r="26" spans="1:35" ht="13.5" thickBot="1">
      <c r="A26" s="92"/>
      <c r="B26" s="197"/>
      <c r="C26" s="181"/>
      <c r="D26" s="182"/>
      <c r="E26" s="186"/>
      <c r="F26" s="181"/>
      <c r="G26" s="198"/>
      <c r="H26" s="183"/>
      <c r="I26" s="187"/>
      <c r="J26" s="188"/>
      <c r="K26" s="189"/>
      <c r="L26" s="190"/>
      <c r="M26" s="191"/>
      <c r="N26" s="199"/>
      <c r="O26" s="193"/>
      <c r="P26" s="194"/>
      <c r="Q26" s="187"/>
      <c r="R26" s="188"/>
      <c r="S26" s="188"/>
      <c r="T26" s="188">
        <f>Z26+AF26</f>
        <v>0</v>
      </c>
      <c r="U26" s="188">
        <v>0</v>
      </c>
      <c r="V26" s="195">
        <f t="shared" si="4"/>
        <v>0</v>
      </c>
      <c r="W26" s="181"/>
      <c r="X26" s="182"/>
      <c r="Y26" s="182"/>
      <c r="Z26" s="182"/>
      <c r="AA26" s="182"/>
      <c r="AB26" s="183"/>
      <c r="AC26" s="181"/>
      <c r="AD26" s="184"/>
      <c r="AE26" s="184"/>
      <c r="AF26" s="184"/>
      <c r="AG26" s="182"/>
      <c r="AH26" s="186"/>
      <c r="AI26" s="93"/>
    </row>
    <row r="27" spans="1:35" s="4" customFormat="1" ht="12.75" customHeight="1" thickBot="1">
      <c r="A27" s="273" t="s">
        <v>6</v>
      </c>
      <c r="B27" s="274"/>
      <c r="C27" s="150">
        <v>30</v>
      </c>
      <c r="D27" s="200">
        <f aca="true" t="shared" si="6" ref="D27:L27">SUM(D8:D26)</f>
        <v>0</v>
      </c>
      <c r="E27" s="149">
        <f t="shared" si="6"/>
        <v>0</v>
      </c>
      <c r="F27" s="150">
        <f t="shared" si="6"/>
        <v>30</v>
      </c>
      <c r="G27" s="200">
        <f t="shared" si="6"/>
        <v>0</v>
      </c>
      <c r="H27" s="149">
        <f t="shared" si="6"/>
        <v>0</v>
      </c>
      <c r="I27" s="152">
        <f t="shared" si="6"/>
        <v>60</v>
      </c>
      <c r="J27" s="153">
        <f t="shared" si="6"/>
        <v>0</v>
      </c>
      <c r="K27" s="154">
        <f t="shared" si="6"/>
        <v>0</v>
      </c>
      <c r="L27" s="155">
        <f t="shared" si="6"/>
        <v>60</v>
      </c>
      <c r="M27" s="156">
        <f>COUNTIF(M8:M26,"EGZ")</f>
        <v>2</v>
      </c>
      <c r="N27" s="157">
        <f>COUNTIF(N8:N26,"EGZ")</f>
        <v>2</v>
      </c>
      <c r="O27" s="158">
        <f aca="true" t="shared" si="7" ref="O27:AH27">SUM(O8:O26)</f>
        <v>740</v>
      </c>
      <c r="P27" s="155">
        <f t="shared" si="7"/>
        <v>1555</v>
      </c>
      <c r="Q27" s="157">
        <f t="shared" si="7"/>
        <v>285</v>
      </c>
      <c r="R27" s="156">
        <f t="shared" si="7"/>
        <v>130</v>
      </c>
      <c r="S27" s="156">
        <f t="shared" si="7"/>
        <v>325</v>
      </c>
      <c r="T27" s="156">
        <f t="shared" si="7"/>
        <v>0</v>
      </c>
      <c r="U27" s="156">
        <f t="shared" si="7"/>
        <v>815</v>
      </c>
      <c r="V27" s="159">
        <f t="shared" si="7"/>
        <v>0</v>
      </c>
      <c r="W27" s="159">
        <f t="shared" si="7"/>
        <v>140</v>
      </c>
      <c r="X27" s="159">
        <f t="shared" si="7"/>
        <v>88</v>
      </c>
      <c r="Y27" s="159">
        <f t="shared" si="7"/>
        <v>150</v>
      </c>
      <c r="Z27" s="159">
        <f t="shared" si="7"/>
        <v>0</v>
      </c>
      <c r="AA27" s="159">
        <f t="shared" si="7"/>
        <v>398</v>
      </c>
      <c r="AB27" s="159">
        <f t="shared" si="7"/>
        <v>0</v>
      </c>
      <c r="AC27" s="159">
        <f t="shared" si="7"/>
        <v>145</v>
      </c>
      <c r="AD27" s="160">
        <f t="shared" si="7"/>
        <v>42</v>
      </c>
      <c r="AE27" s="159">
        <f t="shared" si="7"/>
        <v>175</v>
      </c>
      <c r="AF27" s="159">
        <f t="shared" si="7"/>
        <v>0</v>
      </c>
      <c r="AG27" s="159">
        <f t="shared" si="7"/>
        <v>417</v>
      </c>
      <c r="AH27" s="159">
        <f t="shared" si="7"/>
        <v>0</v>
      </c>
      <c r="AI27" s="161"/>
    </row>
    <row r="28" spans="1:35" s="4" customFormat="1" ht="12.75" customHeight="1" thickBot="1">
      <c r="A28" s="162"/>
      <c r="B28" s="155" t="s">
        <v>26</v>
      </c>
      <c r="C28" s="315">
        <f>SUM(C27:E27)</f>
        <v>30</v>
      </c>
      <c r="D28" s="283"/>
      <c r="E28" s="294"/>
      <c r="F28" s="292">
        <f>SUM(F27:H27)</f>
        <v>30</v>
      </c>
      <c r="G28" s="283"/>
      <c r="H28" s="283"/>
      <c r="I28" s="163"/>
      <c r="J28" s="280" t="s">
        <v>34</v>
      </c>
      <c r="K28" s="281"/>
      <c r="L28" s="282"/>
      <c r="M28" s="283" t="s">
        <v>35</v>
      </c>
      <c r="N28" s="284"/>
      <c r="O28" s="162"/>
      <c r="P28" s="164"/>
      <c r="Q28" s="285">
        <f>W28+AC28</f>
        <v>740</v>
      </c>
      <c r="R28" s="286"/>
      <c r="S28" s="286"/>
      <c r="T28" s="287"/>
      <c r="U28" s="288">
        <f>AA28+AG28</f>
        <v>815</v>
      </c>
      <c r="V28" s="289"/>
      <c r="W28" s="280">
        <f>SUM(W27:Z27)</f>
        <v>378</v>
      </c>
      <c r="X28" s="290"/>
      <c r="Y28" s="290"/>
      <c r="Z28" s="291"/>
      <c r="AA28" s="292">
        <f>SUM(AA27:AB27)</f>
        <v>398</v>
      </c>
      <c r="AB28" s="284"/>
      <c r="AC28" s="280">
        <f>SUM(AC27:AF27)</f>
        <v>362</v>
      </c>
      <c r="AD28" s="290"/>
      <c r="AE28" s="290"/>
      <c r="AF28" s="291"/>
      <c r="AG28" s="292">
        <f>SUM(AG27:AH27)</f>
        <v>417</v>
      </c>
      <c r="AH28" s="284"/>
      <c r="AI28" s="165"/>
    </row>
    <row r="29" spans="1:35" s="4" customFormat="1" ht="12.75" customHeight="1" thickBot="1">
      <c r="A29" s="162"/>
      <c r="B29" s="166"/>
      <c r="C29" s="166"/>
      <c r="D29" s="166"/>
      <c r="E29" s="167"/>
      <c r="F29" s="166"/>
      <c r="G29" s="166"/>
      <c r="H29" s="166"/>
      <c r="I29" s="162"/>
      <c r="J29" s="292" t="s">
        <v>32</v>
      </c>
      <c r="K29" s="293"/>
      <c r="L29" s="293"/>
      <c r="M29" s="293"/>
      <c r="N29" s="294"/>
      <c r="O29" s="168"/>
      <c r="P29" s="164"/>
      <c r="Q29" s="288">
        <f>W29+AC29</f>
        <v>1555</v>
      </c>
      <c r="R29" s="293"/>
      <c r="S29" s="293"/>
      <c r="T29" s="293"/>
      <c r="U29" s="293"/>
      <c r="V29" s="294"/>
      <c r="W29" s="292">
        <f>W28+AA28</f>
        <v>776</v>
      </c>
      <c r="X29" s="293"/>
      <c r="Y29" s="293"/>
      <c r="Z29" s="293"/>
      <c r="AA29" s="293"/>
      <c r="AB29" s="294"/>
      <c r="AC29" s="292">
        <f>AC28+AG28</f>
        <v>779</v>
      </c>
      <c r="AD29" s="283"/>
      <c r="AE29" s="283"/>
      <c r="AF29" s="283"/>
      <c r="AG29" s="283"/>
      <c r="AH29" s="284"/>
      <c r="AI29" s="165"/>
    </row>
    <row r="30" spans="1:35" s="4" customFormat="1" ht="12.75" customHeight="1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35"/>
      <c r="O30" s="35"/>
      <c r="P30" s="35"/>
      <c r="Q30" s="46"/>
      <c r="R30" s="46"/>
      <c r="S30" s="46"/>
      <c r="T30" s="46"/>
      <c r="U30" s="46"/>
      <c r="V30" s="47"/>
      <c r="W30" s="48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45"/>
    </row>
    <row r="31" spans="1:35" ht="12.75" customHeight="1">
      <c r="A31" s="357" t="s">
        <v>19</v>
      </c>
      <c r="B31" s="358"/>
      <c r="C31" s="359" t="s">
        <v>20</v>
      </c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1"/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356" t="s">
        <v>91</v>
      </c>
      <c r="B32" s="324"/>
      <c r="C32" s="324" t="s">
        <v>92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51" t="s">
        <v>93</v>
      </c>
      <c r="S32" s="52"/>
      <c r="T32" s="52"/>
      <c r="U32" s="52"/>
      <c r="V32" s="53"/>
      <c r="W32" s="49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12.75">
      <c r="A33" s="363" t="s">
        <v>94</v>
      </c>
      <c r="B33" s="362"/>
      <c r="C33" s="324" t="s">
        <v>95</v>
      </c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54" t="s">
        <v>96</v>
      </c>
      <c r="S33" s="52"/>
      <c r="T33" s="52"/>
      <c r="U33" s="53"/>
      <c r="V33" s="55"/>
      <c r="W33" s="4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3.5" thickBot="1">
      <c r="A34" s="363"/>
      <c r="B34" s="362"/>
      <c r="C34" s="362" t="s">
        <v>97</v>
      </c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56" t="s">
        <v>98</v>
      </c>
      <c r="S34" s="57"/>
      <c r="T34" s="57"/>
      <c r="U34" s="58"/>
      <c r="V34" s="59"/>
      <c r="W34" s="49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13.5" thickBot="1">
      <c r="A35" s="351"/>
      <c r="B35" s="352"/>
      <c r="C35" s="353" t="s">
        <v>99</v>
      </c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5"/>
      <c r="R35" s="60"/>
      <c r="S35" s="61"/>
      <c r="T35" s="61"/>
      <c r="U35" s="61"/>
      <c r="V35" s="62"/>
      <c r="W35" s="50"/>
      <c r="X35" s="1" t="s">
        <v>87</v>
      </c>
      <c r="Y35" s="1"/>
      <c r="Z35" s="1"/>
      <c r="AA35" s="1"/>
      <c r="AB35" s="1"/>
      <c r="AC35" s="1"/>
      <c r="AD35" s="50"/>
      <c r="AE35" s="50"/>
      <c r="AF35" s="50"/>
      <c r="AG35" s="50"/>
      <c r="AH35" s="50"/>
      <c r="AI35" s="50"/>
    </row>
    <row r="36" ht="12.75">
      <c r="V36" s="63"/>
    </row>
    <row r="37" ht="12.75">
      <c r="B37" s="64" t="s">
        <v>100</v>
      </c>
    </row>
    <row r="40" ht="12.75">
      <c r="B40" s="1"/>
    </row>
  </sheetData>
  <sheetProtection/>
  <mergeCells count="49">
    <mergeCell ref="A35:B35"/>
    <mergeCell ref="C35:Q35"/>
    <mergeCell ref="J28:L28"/>
    <mergeCell ref="M28:N28"/>
    <mergeCell ref="A32:B32"/>
    <mergeCell ref="A31:B31"/>
    <mergeCell ref="C31:V31"/>
    <mergeCell ref="C34:Q34"/>
    <mergeCell ref="A34:B34"/>
    <mergeCell ref="A33:B33"/>
    <mergeCell ref="AG28:AH28"/>
    <mergeCell ref="Q29:V29"/>
    <mergeCell ref="W29:AB29"/>
    <mergeCell ref="AC29:AH29"/>
    <mergeCell ref="Q28:T28"/>
    <mergeCell ref="W28:Z28"/>
    <mergeCell ref="AC28:AF28"/>
    <mergeCell ref="U28:V28"/>
    <mergeCell ref="AA28:AB28"/>
    <mergeCell ref="C5:H5"/>
    <mergeCell ref="C32:Q32"/>
    <mergeCell ref="F6:H6"/>
    <mergeCell ref="J29:N29"/>
    <mergeCell ref="AI4:AI7"/>
    <mergeCell ref="AC6:AH6"/>
    <mergeCell ref="W4:AB5"/>
    <mergeCell ref="AC4:AH5"/>
    <mergeCell ref="K6:K7"/>
    <mergeCell ref="O4:O7"/>
    <mergeCell ref="C33:Q33"/>
    <mergeCell ref="A3:AH3"/>
    <mergeCell ref="Q4:V6"/>
    <mergeCell ref="M4:N5"/>
    <mergeCell ref="P4:P7"/>
    <mergeCell ref="I6:I7"/>
    <mergeCell ref="J6:J7"/>
    <mergeCell ref="B4:B7"/>
    <mergeCell ref="A27:B27"/>
    <mergeCell ref="A4:A7"/>
    <mergeCell ref="A1:B1"/>
    <mergeCell ref="W6:AB6"/>
    <mergeCell ref="F28:H28"/>
    <mergeCell ref="M6:N6"/>
    <mergeCell ref="A2:AH2"/>
    <mergeCell ref="C28:E28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0" fitToWidth="1" horizontalDpi="300" verticalDpi="3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7"/>
  <sheetViews>
    <sheetView zoomScale="90" zoomScaleNormal="90" zoomScalePageLayoutView="0" workbookViewId="0" topLeftCell="A2">
      <selection activeCell="B8" sqref="A8:AI29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5.625" style="1" customWidth="1"/>
    <col min="5" max="5" width="4.00390625" style="1" customWidth="1"/>
    <col min="6" max="6" width="5.00390625" style="1" customWidth="1"/>
    <col min="7" max="7" width="4.375" style="1" customWidth="1"/>
    <col min="8" max="8" width="3.375" style="1" customWidth="1"/>
    <col min="9" max="9" width="5.37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375" style="1" bestFit="1" customWidth="1"/>
    <col min="28" max="28" width="3.25390625" style="1" bestFit="1" customWidth="1"/>
    <col min="29" max="29" width="3.875" style="1" customWidth="1"/>
    <col min="30" max="30" width="5.00390625" style="1" customWidth="1"/>
    <col min="31" max="32" width="3.875" style="1" customWidth="1"/>
    <col min="33" max="33" width="4.87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2" ht="12.75">
      <c r="A1" s="230"/>
      <c r="B1" s="230"/>
    </row>
    <row r="2" spans="1:35" ht="36.75" customHeight="1" thickBot="1">
      <c r="A2" s="231" t="s">
        <v>40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0"/>
    </row>
    <row r="3" spans="1:35" ht="28.5" customHeight="1" thickBot="1">
      <c r="A3" s="232" t="s">
        <v>135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1"/>
    </row>
    <row r="4" spans="1:35" ht="14.25" customHeight="1" thickBot="1">
      <c r="A4" s="234" t="s">
        <v>17</v>
      </c>
      <c r="B4" s="237" t="s">
        <v>18</v>
      </c>
      <c r="C4" s="240" t="s">
        <v>7</v>
      </c>
      <c r="D4" s="241"/>
      <c r="E4" s="241"/>
      <c r="F4" s="241"/>
      <c r="G4" s="241"/>
      <c r="H4" s="241"/>
      <c r="I4" s="241"/>
      <c r="J4" s="241"/>
      <c r="K4" s="241"/>
      <c r="L4" s="242"/>
      <c r="M4" s="243" t="s">
        <v>10</v>
      </c>
      <c r="N4" s="244"/>
      <c r="O4" s="247" t="s">
        <v>39</v>
      </c>
      <c r="P4" s="250" t="s">
        <v>38</v>
      </c>
      <c r="Q4" s="240" t="s">
        <v>1</v>
      </c>
      <c r="R4" s="241"/>
      <c r="S4" s="241"/>
      <c r="T4" s="241"/>
      <c r="U4" s="241"/>
      <c r="V4" s="253"/>
      <c r="W4" s="240" t="s">
        <v>0</v>
      </c>
      <c r="X4" s="241"/>
      <c r="Y4" s="241"/>
      <c r="Z4" s="241"/>
      <c r="AA4" s="241"/>
      <c r="AB4" s="253"/>
      <c r="AC4" s="240" t="s">
        <v>25</v>
      </c>
      <c r="AD4" s="241"/>
      <c r="AE4" s="241"/>
      <c r="AF4" s="241"/>
      <c r="AG4" s="241"/>
      <c r="AH4" s="253"/>
      <c r="AI4" s="263" t="s">
        <v>24</v>
      </c>
    </row>
    <row r="5" spans="1:35" ht="12.75" customHeight="1" thickBot="1">
      <c r="A5" s="235"/>
      <c r="B5" s="238"/>
      <c r="C5" s="266" t="s">
        <v>28</v>
      </c>
      <c r="D5" s="267"/>
      <c r="E5" s="267"/>
      <c r="F5" s="267"/>
      <c r="G5" s="267"/>
      <c r="H5" s="268"/>
      <c r="I5" s="266" t="s">
        <v>27</v>
      </c>
      <c r="J5" s="267"/>
      <c r="K5" s="267"/>
      <c r="L5" s="269"/>
      <c r="M5" s="245"/>
      <c r="N5" s="246"/>
      <c r="O5" s="248"/>
      <c r="P5" s="251"/>
      <c r="Q5" s="254"/>
      <c r="R5" s="255"/>
      <c r="S5" s="255"/>
      <c r="T5" s="255"/>
      <c r="U5" s="255"/>
      <c r="V5" s="256"/>
      <c r="W5" s="257"/>
      <c r="X5" s="258"/>
      <c r="Y5" s="258"/>
      <c r="Z5" s="258"/>
      <c r="AA5" s="258"/>
      <c r="AB5" s="259"/>
      <c r="AC5" s="257"/>
      <c r="AD5" s="258"/>
      <c r="AE5" s="258"/>
      <c r="AF5" s="258"/>
      <c r="AG5" s="258"/>
      <c r="AH5" s="259"/>
      <c r="AI5" s="264"/>
    </row>
    <row r="6" spans="1:35" ht="12.75" customHeight="1" thickBot="1">
      <c r="A6" s="235"/>
      <c r="B6" s="238"/>
      <c r="C6" s="266" t="s">
        <v>4</v>
      </c>
      <c r="D6" s="267"/>
      <c r="E6" s="269"/>
      <c r="F6" s="266" t="s">
        <v>5</v>
      </c>
      <c r="G6" s="267"/>
      <c r="H6" s="268"/>
      <c r="I6" s="270" t="s">
        <v>29</v>
      </c>
      <c r="J6" s="270" t="s">
        <v>14</v>
      </c>
      <c r="K6" s="270" t="s">
        <v>15</v>
      </c>
      <c r="L6" s="270" t="s">
        <v>31</v>
      </c>
      <c r="M6" s="260" t="s">
        <v>13</v>
      </c>
      <c r="N6" s="261"/>
      <c r="O6" s="248"/>
      <c r="P6" s="251"/>
      <c r="Q6" s="257"/>
      <c r="R6" s="258"/>
      <c r="S6" s="258"/>
      <c r="T6" s="258"/>
      <c r="U6" s="258"/>
      <c r="V6" s="259"/>
      <c r="W6" s="260" t="s">
        <v>23</v>
      </c>
      <c r="X6" s="261"/>
      <c r="Y6" s="261"/>
      <c r="Z6" s="261"/>
      <c r="AA6" s="261"/>
      <c r="AB6" s="262"/>
      <c r="AC6" s="260" t="s">
        <v>23</v>
      </c>
      <c r="AD6" s="261"/>
      <c r="AE6" s="261"/>
      <c r="AF6" s="261"/>
      <c r="AG6" s="261"/>
      <c r="AH6" s="262"/>
      <c r="AI6" s="261"/>
    </row>
    <row r="7" spans="1:35" ht="13.5" thickBot="1">
      <c r="A7" s="236"/>
      <c r="B7" s="239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71"/>
      <c r="J7" s="271"/>
      <c r="K7" s="271"/>
      <c r="L7" s="272"/>
      <c r="M7" s="11" t="s">
        <v>4</v>
      </c>
      <c r="N7" s="23" t="s">
        <v>5</v>
      </c>
      <c r="O7" s="249"/>
      <c r="P7" s="252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265"/>
    </row>
    <row r="8" spans="1:35" ht="25.5">
      <c r="A8" s="74">
        <v>1</v>
      </c>
      <c r="B8" s="169" t="s">
        <v>63</v>
      </c>
      <c r="C8" s="76"/>
      <c r="D8" s="77"/>
      <c r="E8" s="78"/>
      <c r="F8" s="76">
        <v>1</v>
      </c>
      <c r="G8" s="79"/>
      <c r="H8" s="80"/>
      <c r="I8" s="81">
        <v>1</v>
      </c>
      <c r="J8" s="82">
        <f aca="true" t="shared" si="0" ref="J8:K22">D8+G8</f>
        <v>0</v>
      </c>
      <c r="K8" s="83">
        <f t="shared" si="0"/>
        <v>0</v>
      </c>
      <c r="L8" s="74">
        <f aca="true" t="shared" si="1" ref="L8:L22">SUM(I8:K8)</f>
        <v>1</v>
      </c>
      <c r="M8" s="84"/>
      <c r="N8" s="85" t="s">
        <v>55</v>
      </c>
      <c r="O8" s="86">
        <f aca="true" t="shared" si="2" ref="O8:O22">SUM(Q8:T8)</f>
        <v>20</v>
      </c>
      <c r="P8" s="87">
        <f aca="true" t="shared" si="3" ref="P8:P22">SUM(Q8:V8)</f>
        <v>30</v>
      </c>
      <c r="Q8" s="81">
        <v>10</v>
      </c>
      <c r="R8" s="82">
        <v>10</v>
      </c>
      <c r="S8" s="82">
        <v>0</v>
      </c>
      <c r="T8" s="82">
        <f aca="true" t="shared" si="4" ref="T8:U22">Z8+AF8</f>
        <v>0</v>
      </c>
      <c r="U8" s="82">
        <v>10</v>
      </c>
      <c r="V8" s="83">
        <f aca="true" t="shared" si="5" ref="V8:V22">AB8+AH8</f>
        <v>0</v>
      </c>
      <c r="W8" s="76"/>
      <c r="X8" s="77"/>
      <c r="Y8" s="77"/>
      <c r="Z8" s="77"/>
      <c r="AA8" s="77"/>
      <c r="AB8" s="80"/>
      <c r="AC8" s="76">
        <v>10</v>
      </c>
      <c r="AD8" s="78">
        <v>10</v>
      </c>
      <c r="AE8" s="78"/>
      <c r="AF8" s="78"/>
      <c r="AG8" s="77">
        <v>10</v>
      </c>
      <c r="AH8" s="80"/>
      <c r="AI8" s="201" t="s">
        <v>125</v>
      </c>
    </row>
    <row r="9" spans="1:35" ht="25.5">
      <c r="A9" s="92">
        <v>2</v>
      </c>
      <c r="B9" s="93" t="s">
        <v>64</v>
      </c>
      <c r="C9" s="94">
        <v>2</v>
      </c>
      <c r="D9" s="95"/>
      <c r="E9" s="96"/>
      <c r="F9" s="94"/>
      <c r="G9" s="97"/>
      <c r="H9" s="98"/>
      <c r="I9" s="99">
        <f aca="true" t="shared" si="6" ref="I9:I22">C9+F9</f>
        <v>2</v>
      </c>
      <c r="J9" s="100">
        <f t="shared" si="0"/>
        <v>0</v>
      </c>
      <c r="K9" s="101">
        <f t="shared" si="0"/>
        <v>0</v>
      </c>
      <c r="L9" s="92">
        <f t="shared" si="1"/>
        <v>2</v>
      </c>
      <c r="M9" s="171" t="s">
        <v>55</v>
      </c>
      <c r="O9" s="103">
        <f t="shared" si="2"/>
        <v>30</v>
      </c>
      <c r="P9" s="104">
        <f t="shared" si="3"/>
        <v>60</v>
      </c>
      <c r="Q9" s="99">
        <f>W9+AC9</f>
        <v>0</v>
      </c>
      <c r="R9" s="100">
        <f>X9+AD9</f>
        <v>0</v>
      </c>
      <c r="S9" s="100">
        <v>30</v>
      </c>
      <c r="T9" s="100">
        <f t="shared" si="4"/>
        <v>0</v>
      </c>
      <c r="U9" s="100">
        <f t="shared" si="4"/>
        <v>30</v>
      </c>
      <c r="V9" s="141">
        <f t="shared" si="5"/>
        <v>0</v>
      </c>
      <c r="W9" s="94"/>
      <c r="X9" s="95"/>
      <c r="Y9" s="95">
        <v>30</v>
      </c>
      <c r="Z9" s="95"/>
      <c r="AA9" s="95">
        <v>30</v>
      </c>
      <c r="AB9" s="98"/>
      <c r="AC9" s="94"/>
      <c r="AD9" s="95"/>
      <c r="AE9" s="96"/>
      <c r="AF9" s="96"/>
      <c r="AG9" s="95"/>
      <c r="AH9" s="98"/>
      <c r="AI9" s="108" t="s">
        <v>75</v>
      </c>
    </row>
    <row r="10" spans="1:35" ht="39" thickBot="1">
      <c r="A10" s="92">
        <v>3</v>
      </c>
      <c r="B10" s="93" t="s">
        <v>65</v>
      </c>
      <c r="C10" s="172">
        <v>3</v>
      </c>
      <c r="D10" s="95"/>
      <c r="E10" s="96"/>
      <c r="F10" s="172">
        <v>3</v>
      </c>
      <c r="G10" s="97"/>
      <c r="H10" s="98"/>
      <c r="I10" s="99">
        <f t="shared" si="6"/>
        <v>6</v>
      </c>
      <c r="J10" s="100">
        <f t="shared" si="0"/>
        <v>0</v>
      </c>
      <c r="K10" s="101">
        <f t="shared" si="0"/>
        <v>0</v>
      </c>
      <c r="L10" s="92">
        <f t="shared" si="1"/>
        <v>6</v>
      </c>
      <c r="M10" s="113"/>
      <c r="N10" s="110" t="s">
        <v>54</v>
      </c>
      <c r="O10" s="103">
        <v>120</v>
      </c>
      <c r="P10" s="104">
        <v>150</v>
      </c>
      <c r="Q10" s="99">
        <v>30</v>
      </c>
      <c r="R10" s="100">
        <v>30</v>
      </c>
      <c r="S10" s="100">
        <v>60</v>
      </c>
      <c r="T10" s="100">
        <f t="shared" si="4"/>
        <v>0</v>
      </c>
      <c r="U10" s="100">
        <v>30</v>
      </c>
      <c r="V10" s="141">
        <f t="shared" si="5"/>
        <v>0</v>
      </c>
      <c r="W10" s="94">
        <v>15</v>
      </c>
      <c r="X10" s="95">
        <v>15</v>
      </c>
      <c r="Y10" s="95">
        <v>30</v>
      </c>
      <c r="Z10" s="95"/>
      <c r="AA10" s="138">
        <v>15</v>
      </c>
      <c r="AB10" s="98"/>
      <c r="AC10" s="94">
        <v>15</v>
      </c>
      <c r="AD10" s="96">
        <v>15</v>
      </c>
      <c r="AE10" s="96">
        <v>30</v>
      </c>
      <c r="AF10" s="96"/>
      <c r="AG10" s="95">
        <v>15</v>
      </c>
      <c r="AH10" s="96"/>
      <c r="AI10" s="173" t="s">
        <v>56</v>
      </c>
    </row>
    <row r="11" spans="1:35" ht="38.25">
      <c r="A11" s="92">
        <v>4</v>
      </c>
      <c r="B11" s="114" t="s">
        <v>141</v>
      </c>
      <c r="C11" s="115">
        <v>1</v>
      </c>
      <c r="D11" s="116"/>
      <c r="E11" s="117"/>
      <c r="F11" s="115"/>
      <c r="G11" s="118"/>
      <c r="H11" s="119"/>
      <c r="I11" s="115">
        <f t="shared" si="6"/>
        <v>1</v>
      </c>
      <c r="J11" s="116">
        <f t="shared" si="0"/>
        <v>0</v>
      </c>
      <c r="K11" s="120">
        <f t="shared" si="0"/>
        <v>0</v>
      </c>
      <c r="L11" s="121">
        <f t="shared" si="1"/>
        <v>1</v>
      </c>
      <c r="M11" s="142" t="s">
        <v>55</v>
      </c>
      <c r="N11" s="123"/>
      <c r="O11" s="124">
        <v>25</v>
      </c>
      <c r="P11" s="124">
        <f t="shared" si="3"/>
        <v>30</v>
      </c>
      <c r="Q11" s="115">
        <v>15</v>
      </c>
      <c r="R11" s="116">
        <v>10</v>
      </c>
      <c r="S11" s="116">
        <v>0</v>
      </c>
      <c r="T11" s="116">
        <f t="shared" si="4"/>
        <v>0</v>
      </c>
      <c r="U11" s="116">
        <v>5</v>
      </c>
      <c r="V11" s="119">
        <f t="shared" si="5"/>
        <v>0</v>
      </c>
      <c r="W11" s="115">
        <v>15</v>
      </c>
      <c r="X11" s="116">
        <v>10</v>
      </c>
      <c r="Y11" s="116">
        <v>0</v>
      </c>
      <c r="Z11" s="116"/>
      <c r="AA11" s="116">
        <v>5</v>
      </c>
      <c r="AB11" s="119"/>
      <c r="AC11" s="115"/>
      <c r="AD11" s="116"/>
      <c r="AE11" s="117"/>
      <c r="AF11" s="117"/>
      <c r="AG11" s="116"/>
      <c r="AH11" s="117"/>
      <c r="AI11" s="202" t="s">
        <v>74</v>
      </c>
    </row>
    <row r="12" spans="1:35" ht="12.75">
      <c r="A12" s="92">
        <v>5</v>
      </c>
      <c r="B12" s="114" t="s">
        <v>114</v>
      </c>
      <c r="C12" s="115">
        <v>1</v>
      </c>
      <c r="D12" s="116"/>
      <c r="E12" s="117"/>
      <c r="F12" s="115"/>
      <c r="G12" s="118"/>
      <c r="H12" s="119"/>
      <c r="I12" s="115">
        <v>1</v>
      </c>
      <c r="J12" s="116">
        <f t="shared" si="0"/>
        <v>0</v>
      </c>
      <c r="K12" s="120">
        <f t="shared" si="0"/>
        <v>0</v>
      </c>
      <c r="L12" s="121">
        <v>1</v>
      </c>
      <c r="M12" s="142" t="s">
        <v>55</v>
      </c>
      <c r="N12" s="123"/>
      <c r="O12" s="124">
        <f t="shared" si="2"/>
        <v>25</v>
      </c>
      <c r="P12" s="124">
        <f t="shared" si="3"/>
        <v>30</v>
      </c>
      <c r="Q12" s="115">
        <v>10</v>
      </c>
      <c r="R12" s="116">
        <v>15</v>
      </c>
      <c r="S12" s="116">
        <v>0</v>
      </c>
      <c r="T12" s="116">
        <f t="shared" si="4"/>
        <v>0</v>
      </c>
      <c r="U12" s="116">
        <v>5</v>
      </c>
      <c r="V12" s="119">
        <f t="shared" si="5"/>
        <v>0</v>
      </c>
      <c r="W12" s="115">
        <v>10</v>
      </c>
      <c r="X12" s="116">
        <v>15</v>
      </c>
      <c r="Y12" s="116">
        <v>0</v>
      </c>
      <c r="Z12" s="116"/>
      <c r="AA12" s="116">
        <v>5</v>
      </c>
      <c r="AB12" s="119"/>
      <c r="AC12" s="115"/>
      <c r="AD12" s="116"/>
      <c r="AE12" s="117"/>
      <c r="AF12" s="117"/>
      <c r="AG12" s="116"/>
      <c r="AH12" s="117"/>
      <c r="AI12" s="203" t="s">
        <v>74</v>
      </c>
    </row>
    <row r="13" spans="1:35" ht="25.5">
      <c r="A13" s="92">
        <v>6</v>
      </c>
      <c r="B13" s="93" t="s">
        <v>142</v>
      </c>
      <c r="C13" s="94">
        <v>2</v>
      </c>
      <c r="D13" s="95"/>
      <c r="E13" s="96"/>
      <c r="F13" s="94"/>
      <c r="G13" s="97"/>
      <c r="H13" s="98"/>
      <c r="I13" s="99">
        <v>2</v>
      </c>
      <c r="J13" s="100">
        <f t="shared" si="0"/>
        <v>0</v>
      </c>
      <c r="K13" s="101">
        <f t="shared" si="0"/>
        <v>0</v>
      </c>
      <c r="L13" s="92">
        <v>2</v>
      </c>
      <c r="M13" s="113" t="s">
        <v>54</v>
      </c>
      <c r="N13" s="110"/>
      <c r="O13" s="103">
        <v>35</v>
      </c>
      <c r="P13" s="104">
        <v>50</v>
      </c>
      <c r="Q13" s="99">
        <v>20</v>
      </c>
      <c r="R13" s="100">
        <f>X13+AD13</f>
        <v>0</v>
      </c>
      <c r="S13" s="100">
        <v>15</v>
      </c>
      <c r="T13" s="100">
        <f t="shared" si="4"/>
        <v>0</v>
      </c>
      <c r="U13" s="100">
        <v>15</v>
      </c>
      <c r="V13" s="141">
        <f t="shared" si="5"/>
        <v>0</v>
      </c>
      <c r="W13" s="94">
        <v>20</v>
      </c>
      <c r="X13" s="95"/>
      <c r="Y13" s="95">
        <v>15</v>
      </c>
      <c r="Z13" s="95"/>
      <c r="AA13" s="95">
        <v>15</v>
      </c>
      <c r="AB13" s="98"/>
      <c r="AC13" s="94"/>
      <c r="AD13" s="95"/>
      <c r="AE13" s="96"/>
      <c r="AF13" s="96"/>
      <c r="AG13" s="95"/>
      <c r="AH13" s="96"/>
      <c r="AI13" s="93" t="s">
        <v>126</v>
      </c>
    </row>
    <row r="14" spans="1:35" ht="25.5">
      <c r="A14" s="92">
        <v>7</v>
      </c>
      <c r="B14" s="114" t="s">
        <v>115</v>
      </c>
      <c r="C14" s="128"/>
      <c r="D14" s="116"/>
      <c r="E14" s="117"/>
      <c r="F14" s="175">
        <v>2</v>
      </c>
      <c r="G14" s="118"/>
      <c r="H14" s="117"/>
      <c r="I14" s="175">
        <v>2</v>
      </c>
      <c r="J14" s="116">
        <f t="shared" si="0"/>
        <v>0</v>
      </c>
      <c r="K14" s="120">
        <f t="shared" si="0"/>
        <v>0</v>
      </c>
      <c r="L14" s="121">
        <f t="shared" si="1"/>
        <v>2</v>
      </c>
      <c r="M14" s="142"/>
      <c r="N14" s="123" t="s">
        <v>55</v>
      </c>
      <c r="O14" s="124">
        <v>25</v>
      </c>
      <c r="P14" s="124">
        <f t="shared" si="3"/>
        <v>50</v>
      </c>
      <c r="Q14" s="115">
        <v>25</v>
      </c>
      <c r="R14" s="116">
        <v>0</v>
      </c>
      <c r="S14" s="116">
        <f>Y14+AE14</f>
        <v>0</v>
      </c>
      <c r="T14" s="116">
        <f t="shared" si="4"/>
        <v>0</v>
      </c>
      <c r="U14" s="116">
        <v>25</v>
      </c>
      <c r="V14" s="119">
        <f t="shared" si="5"/>
        <v>0</v>
      </c>
      <c r="W14" s="115"/>
      <c r="X14" s="116"/>
      <c r="Y14" s="116"/>
      <c r="Z14" s="116"/>
      <c r="AA14" s="116"/>
      <c r="AB14" s="119"/>
      <c r="AC14" s="115">
        <v>25</v>
      </c>
      <c r="AD14" s="128"/>
      <c r="AE14" s="116"/>
      <c r="AF14" s="116"/>
      <c r="AG14" s="116">
        <v>25</v>
      </c>
      <c r="AH14" s="117"/>
      <c r="AI14" s="114" t="s">
        <v>58</v>
      </c>
    </row>
    <row r="15" spans="1:35" ht="25.5">
      <c r="A15" s="92">
        <v>8</v>
      </c>
      <c r="B15" s="93" t="s">
        <v>66</v>
      </c>
      <c r="C15" s="109"/>
      <c r="D15" s="95"/>
      <c r="E15" s="96"/>
      <c r="F15" s="172">
        <v>3</v>
      </c>
      <c r="G15" s="97"/>
      <c r="H15" s="96"/>
      <c r="I15" s="176">
        <f t="shared" si="6"/>
        <v>3</v>
      </c>
      <c r="J15" s="100">
        <f t="shared" si="0"/>
        <v>0</v>
      </c>
      <c r="K15" s="101">
        <f t="shared" si="0"/>
        <v>0</v>
      </c>
      <c r="L15" s="92">
        <f t="shared" si="1"/>
        <v>3</v>
      </c>
      <c r="M15" s="113"/>
      <c r="N15" s="110" t="s">
        <v>55</v>
      </c>
      <c r="O15" s="103">
        <v>45</v>
      </c>
      <c r="P15" s="104">
        <f t="shared" si="3"/>
        <v>75</v>
      </c>
      <c r="Q15" s="99">
        <v>15</v>
      </c>
      <c r="R15" s="100">
        <f>X15+AD15</f>
        <v>0</v>
      </c>
      <c r="S15" s="100">
        <v>30</v>
      </c>
      <c r="T15" s="100">
        <f t="shared" si="4"/>
        <v>0</v>
      </c>
      <c r="U15" s="100">
        <v>30</v>
      </c>
      <c r="V15" s="141">
        <f t="shared" si="5"/>
        <v>0</v>
      </c>
      <c r="W15" s="94"/>
      <c r="X15" s="95"/>
      <c r="Y15" s="95"/>
      <c r="Z15" s="95"/>
      <c r="AA15" s="95"/>
      <c r="AB15" s="98"/>
      <c r="AC15" s="94">
        <v>15</v>
      </c>
      <c r="AD15" s="109"/>
      <c r="AE15" s="95">
        <v>30</v>
      </c>
      <c r="AF15" s="95"/>
      <c r="AG15" s="95">
        <v>30</v>
      </c>
      <c r="AH15" s="96"/>
      <c r="AI15" s="177" t="s">
        <v>75</v>
      </c>
    </row>
    <row r="16" spans="1:35" ht="38.25">
      <c r="A16" s="92">
        <v>9</v>
      </c>
      <c r="B16" s="93" t="s">
        <v>140</v>
      </c>
      <c r="C16" s="109">
        <v>3</v>
      </c>
      <c r="D16" s="178"/>
      <c r="E16" s="96"/>
      <c r="F16" s="94"/>
      <c r="G16" s="179"/>
      <c r="H16" s="96"/>
      <c r="I16" s="99">
        <f t="shared" si="6"/>
        <v>3</v>
      </c>
      <c r="J16" s="100">
        <v>0</v>
      </c>
      <c r="K16" s="101">
        <f t="shared" si="0"/>
        <v>0</v>
      </c>
      <c r="L16" s="92">
        <f t="shared" si="1"/>
        <v>3</v>
      </c>
      <c r="M16" s="113" t="s">
        <v>54</v>
      </c>
      <c r="N16" s="110"/>
      <c r="O16" s="103">
        <f t="shared" si="2"/>
        <v>50</v>
      </c>
      <c r="P16" s="104">
        <v>75</v>
      </c>
      <c r="Q16" s="99">
        <v>20</v>
      </c>
      <c r="R16" s="100">
        <f>X16+AD16</f>
        <v>0</v>
      </c>
      <c r="S16" s="100">
        <v>30</v>
      </c>
      <c r="T16" s="100">
        <v>0</v>
      </c>
      <c r="U16" s="100">
        <v>25</v>
      </c>
      <c r="V16" s="141">
        <f t="shared" si="5"/>
        <v>0</v>
      </c>
      <c r="W16" s="94">
        <v>20</v>
      </c>
      <c r="X16" s="95">
        <v>0</v>
      </c>
      <c r="Y16" s="95">
        <v>30</v>
      </c>
      <c r="Z16" s="95">
        <v>0</v>
      </c>
      <c r="AA16" s="95">
        <v>25</v>
      </c>
      <c r="AB16" s="98"/>
      <c r="AC16" s="94"/>
      <c r="AD16" s="109"/>
      <c r="AE16" s="95"/>
      <c r="AF16" s="95"/>
      <c r="AG16" s="95"/>
      <c r="AH16" s="96"/>
      <c r="AI16" s="93" t="s">
        <v>77</v>
      </c>
    </row>
    <row r="17" spans="1:35" ht="38.25">
      <c r="A17" s="92">
        <v>10</v>
      </c>
      <c r="B17" s="93" t="s">
        <v>79</v>
      </c>
      <c r="C17" s="109"/>
      <c r="D17" s="95"/>
      <c r="E17" s="96"/>
      <c r="F17" s="94">
        <v>3</v>
      </c>
      <c r="G17" s="97"/>
      <c r="H17" s="96"/>
      <c r="I17" s="99">
        <f t="shared" si="6"/>
        <v>3</v>
      </c>
      <c r="J17" s="100">
        <f t="shared" si="0"/>
        <v>0</v>
      </c>
      <c r="K17" s="101">
        <f t="shared" si="0"/>
        <v>0</v>
      </c>
      <c r="L17" s="92">
        <f t="shared" si="1"/>
        <v>3</v>
      </c>
      <c r="M17" s="113"/>
      <c r="N17" s="110" t="s">
        <v>54</v>
      </c>
      <c r="O17" s="103">
        <f t="shared" si="2"/>
        <v>50</v>
      </c>
      <c r="P17" s="104">
        <v>75</v>
      </c>
      <c r="Q17" s="99">
        <v>30</v>
      </c>
      <c r="R17" s="100">
        <f>X17+AD17</f>
        <v>0</v>
      </c>
      <c r="S17" s="100">
        <v>20</v>
      </c>
      <c r="T17" s="100"/>
      <c r="U17" s="100">
        <v>25</v>
      </c>
      <c r="V17" s="141">
        <f t="shared" si="5"/>
        <v>0</v>
      </c>
      <c r="W17" s="94"/>
      <c r="X17" s="95"/>
      <c r="Y17" s="95"/>
      <c r="Z17" s="95"/>
      <c r="AA17" s="95"/>
      <c r="AB17" s="98"/>
      <c r="AC17" s="94">
        <v>30</v>
      </c>
      <c r="AD17" s="109"/>
      <c r="AE17" s="95">
        <v>20</v>
      </c>
      <c r="AF17" s="95"/>
      <c r="AG17" s="95">
        <v>25</v>
      </c>
      <c r="AH17" s="96"/>
      <c r="AI17" s="93" t="s">
        <v>77</v>
      </c>
    </row>
    <row r="18" spans="1:35" ht="25.5">
      <c r="A18" s="92">
        <v>11</v>
      </c>
      <c r="B18" s="93" t="s">
        <v>107</v>
      </c>
      <c r="C18" s="109">
        <v>3</v>
      </c>
      <c r="D18" s="95"/>
      <c r="E18" s="96"/>
      <c r="F18" s="94"/>
      <c r="G18" s="97"/>
      <c r="H18" s="96"/>
      <c r="I18" s="99">
        <f t="shared" si="6"/>
        <v>3</v>
      </c>
      <c r="J18" s="100">
        <f t="shared" si="0"/>
        <v>0</v>
      </c>
      <c r="K18" s="101">
        <f t="shared" si="0"/>
        <v>0</v>
      </c>
      <c r="L18" s="92">
        <f t="shared" si="1"/>
        <v>3</v>
      </c>
      <c r="M18" s="113" t="s">
        <v>55</v>
      </c>
      <c r="N18" s="110"/>
      <c r="O18" s="103">
        <f t="shared" si="2"/>
        <v>60</v>
      </c>
      <c r="P18" s="104">
        <f t="shared" si="3"/>
        <v>75</v>
      </c>
      <c r="Q18" s="99">
        <v>15</v>
      </c>
      <c r="R18" s="100">
        <v>15</v>
      </c>
      <c r="S18" s="100">
        <v>30</v>
      </c>
      <c r="T18" s="100">
        <f t="shared" si="4"/>
        <v>0</v>
      </c>
      <c r="U18" s="100">
        <f t="shared" si="4"/>
        <v>15</v>
      </c>
      <c r="V18" s="141">
        <f t="shared" si="5"/>
        <v>0</v>
      </c>
      <c r="W18" s="94">
        <v>15</v>
      </c>
      <c r="X18" s="95">
        <v>15</v>
      </c>
      <c r="Y18" s="95">
        <v>30</v>
      </c>
      <c r="Z18" s="95"/>
      <c r="AA18" s="95">
        <v>15</v>
      </c>
      <c r="AB18" s="98"/>
      <c r="AC18" s="94"/>
      <c r="AD18" s="109"/>
      <c r="AE18" s="95"/>
      <c r="AF18" s="95"/>
      <c r="AG18" s="95"/>
      <c r="AH18" s="96"/>
      <c r="AI18" s="108" t="s">
        <v>56</v>
      </c>
    </row>
    <row r="19" spans="1:35" ht="25.5">
      <c r="A19" s="92">
        <v>12</v>
      </c>
      <c r="B19" s="93" t="s">
        <v>80</v>
      </c>
      <c r="C19" s="109"/>
      <c r="D19" s="95"/>
      <c r="E19" s="96"/>
      <c r="F19" s="94">
        <v>2</v>
      </c>
      <c r="G19" s="97"/>
      <c r="H19" s="96"/>
      <c r="I19" s="99">
        <f t="shared" si="6"/>
        <v>2</v>
      </c>
      <c r="J19" s="100">
        <f t="shared" si="0"/>
        <v>0</v>
      </c>
      <c r="K19" s="101">
        <f t="shared" si="0"/>
        <v>0</v>
      </c>
      <c r="L19" s="92">
        <f t="shared" si="1"/>
        <v>2</v>
      </c>
      <c r="M19" s="113"/>
      <c r="N19" s="110" t="s">
        <v>55</v>
      </c>
      <c r="O19" s="103">
        <f t="shared" si="2"/>
        <v>30</v>
      </c>
      <c r="P19" s="104">
        <v>60</v>
      </c>
      <c r="Q19" s="99">
        <v>10</v>
      </c>
      <c r="R19" s="100">
        <v>10</v>
      </c>
      <c r="S19" s="100">
        <v>10</v>
      </c>
      <c r="T19" s="100">
        <f t="shared" si="4"/>
        <v>0</v>
      </c>
      <c r="U19" s="100">
        <v>30</v>
      </c>
      <c r="V19" s="141">
        <f t="shared" si="5"/>
        <v>0</v>
      </c>
      <c r="W19" s="94"/>
      <c r="X19" s="95"/>
      <c r="Y19" s="95"/>
      <c r="Z19" s="95"/>
      <c r="AA19" s="95"/>
      <c r="AB19" s="98"/>
      <c r="AC19" s="94">
        <v>10</v>
      </c>
      <c r="AD19" s="109">
        <v>10</v>
      </c>
      <c r="AE19" s="109">
        <v>10</v>
      </c>
      <c r="AF19" s="109"/>
      <c r="AG19" s="95">
        <v>30</v>
      </c>
      <c r="AH19" s="96"/>
      <c r="AI19" s="108" t="s">
        <v>56</v>
      </c>
    </row>
    <row r="20" spans="1:35" ht="25.5">
      <c r="A20" s="92">
        <v>13</v>
      </c>
      <c r="B20" s="93" t="s">
        <v>105</v>
      </c>
      <c r="C20" s="109"/>
      <c r="D20" s="95"/>
      <c r="E20" s="96"/>
      <c r="F20" s="94">
        <v>3</v>
      </c>
      <c r="G20" s="95"/>
      <c r="H20" s="96"/>
      <c r="I20" s="99">
        <f t="shared" si="6"/>
        <v>3</v>
      </c>
      <c r="J20" s="100">
        <f t="shared" si="0"/>
        <v>0</v>
      </c>
      <c r="K20" s="101">
        <f t="shared" si="0"/>
        <v>0</v>
      </c>
      <c r="L20" s="92">
        <f t="shared" si="1"/>
        <v>3</v>
      </c>
      <c r="M20" s="113"/>
      <c r="N20" s="110" t="s">
        <v>55</v>
      </c>
      <c r="O20" s="103">
        <f t="shared" si="2"/>
        <v>65</v>
      </c>
      <c r="P20" s="104">
        <v>75</v>
      </c>
      <c r="Q20" s="99">
        <v>25</v>
      </c>
      <c r="R20" s="100">
        <v>0</v>
      </c>
      <c r="S20" s="100">
        <v>40</v>
      </c>
      <c r="T20" s="100">
        <f t="shared" si="4"/>
        <v>0</v>
      </c>
      <c r="U20" s="100">
        <f t="shared" si="4"/>
        <v>10</v>
      </c>
      <c r="V20" s="141">
        <f t="shared" si="5"/>
        <v>0</v>
      </c>
      <c r="W20" s="94"/>
      <c r="X20" s="109"/>
      <c r="Y20" s="109"/>
      <c r="Z20" s="109"/>
      <c r="AA20" s="95"/>
      <c r="AB20" s="98"/>
      <c r="AC20" s="94">
        <v>25</v>
      </c>
      <c r="AD20" s="109"/>
      <c r="AE20" s="109">
        <v>40</v>
      </c>
      <c r="AF20" s="109"/>
      <c r="AG20" s="95">
        <v>10</v>
      </c>
      <c r="AH20" s="96"/>
      <c r="AI20" s="93" t="s">
        <v>111</v>
      </c>
    </row>
    <row r="21" spans="1:35" ht="25.5">
      <c r="A21" s="92">
        <v>14</v>
      </c>
      <c r="B21" s="93" t="s">
        <v>81</v>
      </c>
      <c r="C21" s="109">
        <v>3</v>
      </c>
      <c r="D21" s="95"/>
      <c r="E21" s="96"/>
      <c r="F21" s="94"/>
      <c r="G21" s="95"/>
      <c r="H21" s="96"/>
      <c r="I21" s="99">
        <f t="shared" si="6"/>
        <v>3</v>
      </c>
      <c r="J21" s="100">
        <f t="shared" si="0"/>
        <v>0</v>
      </c>
      <c r="K21" s="101">
        <f t="shared" si="0"/>
        <v>0</v>
      </c>
      <c r="L21" s="92">
        <f t="shared" si="1"/>
        <v>3</v>
      </c>
      <c r="M21" s="113" t="s">
        <v>55</v>
      </c>
      <c r="N21" s="110"/>
      <c r="O21" s="103">
        <f t="shared" si="2"/>
        <v>45</v>
      </c>
      <c r="P21" s="104">
        <f t="shared" si="3"/>
        <v>75</v>
      </c>
      <c r="Q21" s="99">
        <v>15</v>
      </c>
      <c r="R21" s="100">
        <v>15</v>
      </c>
      <c r="S21" s="100">
        <v>15</v>
      </c>
      <c r="T21" s="100">
        <f t="shared" si="4"/>
        <v>0</v>
      </c>
      <c r="U21" s="100">
        <f t="shared" si="4"/>
        <v>30</v>
      </c>
      <c r="V21" s="141">
        <f t="shared" si="5"/>
        <v>0</v>
      </c>
      <c r="W21" s="94">
        <v>15</v>
      </c>
      <c r="X21" s="109">
        <v>15</v>
      </c>
      <c r="Y21" s="109">
        <v>15</v>
      </c>
      <c r="Z21" s="109"/>
      <c r="AA21" s="95">
        <v>30</v>
      </c>
      <c r="AB21" s="98"/>
      <c r="AC21" s="94"/>
      <c r="AD21" s="109"/>
      <c r="AE21" s="109"/>
      <c r="AF21" s="109"/>
      <c r="AG21" s="95"/>
      <c r="AH21" s="96"/>
      <c r="AI21" s="108" t="s">
        <v>56</v>
      </c>
    </row>
    <row r="22" spans="1:35" ht="12.75">
      <c r="A22" s="92">
        <v>15</v>
      </c>
      <c r="B22" s="93" t="s">
        <v>82</v>
      </c>
      <c r="C22" s="94"/>
      <c r="D22" s="95"/>
      <c r="E22" s="96"/>
      <c r="F22" s="94">
        <v>3</v>
      </c>
      <c r="G22" s="97"/>
      <c r="H22" s="98"/>
      <c r="I22" s="99">
        <f t="shared" si="6"/>
        <v>3</v>
      </c>
      <c r="J22" s="100">
        <f t="shared" si="0"/>
        <v>0</v>
      </c>
      <c r="K22" s="101">
        <f t="shared" si="0"/>
        <v>0</v>
      </c>
      <c r="L22" s="92">
        <f t="shared" si="1"/>
        <v>3</v>
      </c>
      <c r="M22" s="112"/>
      <c r="N22" s="110" t="s">
        <v>55</v>
      </c>
      <c r="O22" s="103">
        <f t="shared" si="2"/>
        <v>45</v>
      </c>
      <c r="P22" s="104">
        <f t="shared" si="3"/>
        <v>75</v>
      </c>
      <c r="Q22" s="99">
        <v>15</v>
      </c>
      <c r="R22" s="100">
        <f>X22+AD22</f>
        <v>0</v>
      </c>
      <c r="S22" s="100">
        <v>30</v>
      </c>
      <c r="T22" s="100">
        <f t="shared" si="4"/>
        <v>0</v>
      </c>
      <c r="U22" s="100">
        <f t="shared" si="4"/>
        <v>30</v>
      </c>
      <c r="V22" s="141">
        <f t="shared" si="5"/>
        <v>0</v>
      </c>
      <c r="W22" s="94"/>
      <c r="X22" s="95"/>
      <c r="Y22" s="95"/>
      <c r="Z22" s="95"/>
      <c r="AA22" s="95"/>
      <c r="AB22" s="98"/>
      <c r="AC22" s="94">
        <v>15</v>
      </c>
      <c r="AD22" s="109"/>
      <c r="AE22" s="109">
        <v>30</v>
      </c>
      <c r="AF22" s="109"/>
      <c r="AG22" s="95">
        <v>30</v>
      </c>
      <c r="AH22" s="96"/>
      <c r="AI22" s="93" t="s">
        <v>111</v>
      </c>
    </row>
    <row r="23" spans="1:35" ht="12.75">
      <c r="A23" s="92">
        <v>16</v>
      </c>
      <c r="B23" s="93" t="s">
        <v>83</v>
      </c>
      <c r="C23" s="109">
        <v>2</v>
      </c>
      <c r="D23" s="95"/>
      <c r="E23" s="96"/>
      <c r="F23" s="94"/>
      <c r="G23" s="95"/>
      <c r="H23" s="98"/>
      <c r="I23" s="99">
        <f aca="true" t="shared" si="7" ref="I23:K25">C23+F23</f>
        <v>2</v>
      </c>
      <c r="J23" s="100">
        <f t="shared" si="7"/>
        <v>0</v>
      </c>
      <c r="K23" s="101">
        <f t="shared" si="7"/>
        <v>0</v>
      </c>
      <c r="L23" s="92">
        <f>SUM(I23:K23)</f>
        <v>2</v>
      </c>
      <c r="M23" s="113" t="s">
        <v>55</v>
      </c>
      <c r="N23" s="180"/>
      <c r="O23" s="103">
        <f>SUM(Q23:T23)</f>
        <v>40</v>
      </c>
      <c r="P23" s="104">
        <v>55</v>
      </c>
      <c r="Q23" s="99">
        <v>30</v>
      </c>
      <c r="R23" s="100">
        <v>10</v>
      </c>
      <c r="S23" s="100">
        <f>Y23+AE23</f>
        <v>0</v>
      </c>
      <c r="T23" s="100">
        <f>Z23+AF23</f>
        <v>0</v>
      </c>
      <c r="U23" s="100">
        <v>15</v>
      </c>
      <c r="V23" s="141">
        <f>AB23+AH23</f>
        <v>0</v>
      </c>
      <c r="W23" s="94">
        <v>30</v>
      </c>
      <c r="X23" s="95">
        <v>10</v>
      </c>
      <c r="Y23" s="95"/>
      <c r="Z23" s="95"/>
      <c r="AA23" s="95">
        <v>15</v>
      </c>
      <c r="AB23" s="98"/>
      <c r="AC23" s="94"/>
      <c r="AD23" s="109"/>
      <c r="AE23" s="109"/>
      <c r="AF23" s="109"/>
      <c r="AG23" s="95"/>
      <c r="AH23" s="98"/>
      <c r="AI23" s="93" t="s">
        <v>102</v>
      </c>
    </row>
    <row r="24" spans="1:35" ht="25.5">
      <c r="A24" s="92">
        <v>17</v>
      </c>
      <c r="B24" s="93" t="s">
        <v>84</v>
      </c>
      <c r="C24" s="109"/>
      <c r="D24" s="95"/>
      <c r="E24" s="96"/>
      <c r="F24" s="94"/>
      <c r="G24" s="96"/>
      <c r="H24" s="98"/>
      <c r="I24" s="99">
        <v>0</v>
      </c>
      <c r="J24" s="100">
        <v>0</v>
      </c>
      <c r="K24" s="101">
        <v>0</v>
      </c>
      <c r="L24" s="92">
        <v>0</v>
      </c>
      <c r="M24" s="113"/>
      <c r="N24" s="110" t="s">
        <v>55</v>
      </c>
      <c r="O24" s="103">
        <v>15</v>
      </c>
      <c r="P24" s="104">
        <v>15</v>
      </c>
      <c r="Q24" s="99">
        <v>0</v>
      </c>
      <c r="R24" s="100">
        <v>0</v>
      </c>
      <c r="S24" s="100">
        <v>15</v>
      </c>
      <c r="T24" s="100">
        <v>0</v>
      </c>
      <c r="U24" s="100">
        <v>0</v>
      </c>
      <c r="V24" s="141">
        <v>0</v>
      </c>
      <c r="W24" s="94"/>
      <c r="X24" s="95"/>
      <c r="Y24" s="95"/>
      <c r="Z24" s="95"/>
      <c r="AA24" s="95"/>
      <c r="AB24" s="98"/>
      <c r="AC24" s="94"/>
      <c r="AD24" s="109"/>
      <c r="AE24" s="109">
        <v>15</v>
      </c>
      <c r="AF24" s="109"/>
      <c r="AG24" s="95">
        <v>0</v>
      </c>
      <c r="AH24" s="98"/>
      <c r="AI24" s="93" t="s">
        <v>108</v>
      </c>
    </row>
    <row r="25" spans="1:35" ht="25.5">
      <c r="A25" s="92">
        <v>18</v>
      </c>
      <c r="B25" s="185" t="s">
        <v>73</v>
      </c>
      <c r="C25" s="184">
        <v>10</v>
      </c>
      <c r="D25" s="182"/>
      <c r="E25" s="186"/>
      <c r="F25" s="181">
        <v>10</v>
      </c>
      <c r="G25" s="182"/>
      <c r="H25" s="183"/>
      <c r="I25" s="187">
        <f t="shared" si="7"/>
        <v>20</v>
      </c>
      <c r="J25" s="188">
        <f t="shared" si="7"/>
        <v>0</v>
      </c>
      <c r="K25" s="189">
        <f t="shared" si="7"/>
        <v>0</v>
      </c>
      <c r="L25" s="190">
        <f>SUM(I25:K25)</f>
        <v>20</v>
      </c>
      <c r="M25" s="191"/>
      <c r="N25" s="192" t="s">
        <v>55</v>
      </c>
      <c r="O25" s="193">
        <f>SUM(Q25:T25)</f>
        <v>15</v>
      </c>
      <c r="P25" s="194">
        <v>500</v>
      </c>
      <c r="Q25" s="187">
        <f>W25+AC25</f>
        <v>0</v>
      </c>
      <c r="R25" s="188">
        <f>X25+AD25</f>
        <v>15</v>
      </c>
      <c r="S25" s="188">
        <f>Y25+AE25</f>
        <v>0</v>
      </c>
      <c r="T25" s="188">
        <f>Z25+AF25</f>
        <v>0</v>
      </c>
      <c r="U25" s="188">
        <v>485</v>
      </c>
      <c r="V25" s="195">
        <f>AB25+AH25</f>
        <v>0</v>
      </c>
      <c r="W25" s="181"/>
      <c r="X25" s="182">
        <v>8</v>
      </c>
      <c r="Y25" s="182"/>
      <c r="Z25" s="182"/>
      <c r="AA25" s="196">
        <v>243</v>
      </c>
      <c r="AB25" s="183"/>
      <c r="AC25" s="181"/>
      <c r="AD25" s="184">
        <v>7</v>
      </c>
      <c r="AE25" s="184"/>
      <c r="AF25" s="184"/>
      <c r="AG25" s="182">
        <v>242</v>
      </c>
      <c r="AH25" s="183"/>
      <c r="AI25" s="93" t="s">
        <v>78</v>
      </c>
    </row>
    <row r="26" spans="1:35" ht="13.5" thickBot="1">
      <c r="A26" s="92"/>
      <c r="B26" s="93"/>
      <c r="C26" s="94"/>
      <c r="D26" s="95"/>
      <c r="E26" s="96"/>
      <c r="F26" s="94"/>
      <c r="G26" s="97"/>
      <c r="H26" s="98"/>
      <c r="I26" s="99"/>
      <c r="J26" s="100"/>
      <c r="K26" s="101"/>
      <c r="L26" s="92"/>
      <c r="M26" s="113"/>
      <c r="N26" s="180"/>
      <c r="O26" s="103"/>
      <c r="P26" s="104"/>
      <c r="Q26" s="105"/>
      <c r="R26" s="106"/>
      <c r="S26" s="106"/>
      <c r="T26" s="106"/>
      <c r="U26" s="106"/>
      <c r="V26" s="107">
        <f>AB26+AH26</f>
        <v>0</v>
      </c>
      <c r="W26" s="94"/>
      <c r="X26" s="95"/>
      <c r="Y26" s="95"/>
      <c r="Z26" s="95"/>
      <c r="AA26" s="95"/>
      <c r="AB26" s="98"/>
      <c r="AC26" s="94"/>
      <c r="AD26" s="109"/>
      <c r="AE26" s="109"/>
      <c r="AF26" s="109"/>
      <c r="AG26" s="95"/>
      <c r="AH26" s="96"/>
      <c r="AI26" s="93"/>
    </row>
    <row r="27" spans="1:35" s="4" customFormat="1" ht="12.75" customHeight="1" thickBot="1">
      <c r="A27" s="273" t="s">
        <v>6</v>
      </c>
      <c r="B27" s="274"/>
      <c r="C27" s="150">
        <f aca="true" t="shared" si="8" ref="C27:L27">SUM(C8:C26)</f>
        <v>30</v>
      </c>
      <c r="D27" s="200">
        <f t="shared" si="8"/>
        <v>0</v>
      </c>
      <c r="E27" s="149">
        <f t="shared" si="8"/>
        <v>0</v>
      </c>
      <c r="F27" s="150">
        <f t="shared" si="8"/>
        <v>30</v>
      </c>
      <c r="G27" s="200">
        <f t="shared" si="8"/>
        <v>0</v>
      </c>
      <c r="H27" s="149">
        <f t="shared" si="8"/>
        <v>0</v>
      </c>
      <c r="I27" s="152">
        <f t="shared" si="8"/>
        <v>60</v>
      </c>
      <c r="J27" s="153">
        <f t="shared" si="8"/>
        <v>0</v>
      </c>
      <c r="K27" s="154">
        <f t="shared" si="8"/>
        <v>0</v>
      </c>
      <c r="L27" s="155">
        <f t="shared" si="8"/>
        <v>60</v>
      </c>
      <c r="M27" s="156">
        <f>COUNTIF(M8:M26,"EGZ")</f>
        <v>2</v>
      </c>
      <c r="N27" s="157">
        <f>COUNTIF(N8:N26,"EGZ")</f>
        <v>2</v>
      </c>
      <c r="O27" s="158">
        <f aca="true" t="shared" si="9" ref="O27:AH27">SUM(O8:O26)</f>
        <v>740</v>
      </c>
      <c r="P27" s="155">
        <f t="shared" si="9"/>
        <v>1555</v>
      </c>
      <c r="Q27" s="157">
        <f t="shared" si="9"/>
        <v>285</v>
      </c>
      <c r="R27" s="156">
        <f t="shared" si="9"/>
        <v>130</v>
      </c>
      <c r="S27" s="156">
        <f t="shared" si="9"/>
        <v>325</v>
      </c>
      <c r="T27" s="156">
        <f t="shared" si="9"/>
        <v>0</v>
      </c>
      <c r="U27" s="156">
        <f t="shared" si="9"/>
        <v>815</v>
      </c>
      <c r="V27" s="159">
        <f t="shared" si="9"/>
        <v>0</v>
      </c>
      <c r="W27" s="159">
        <f t="shared" si="9"/>
        <v>140</v>
      </c>
      <c r="X27" s="159">
        <f t="shared" si="9"/>
        <v>88</v>
      </c>
      <c r="Y27" s="159">
        <f t="shared" si="9"/>
        <v>150</v>
      </c>
      <c r="Z27" s="159">
        <f t="shared" si="9"/>
        <v>0</v>
      </c>
      <c r="AA27" s="159">
        <f t="shared" si="9"/>
        <v>398</v>
      </c>
      <c r="AB27" s="159">
        <f t="shared" si="9"/>
        <v>0</v>
      </c>
      <c r="AC27" s="159">
        <f t="shared" si="9"/>
        <v>145</v>
      </c>
      <c r="AD27" s="160">
        <f t="shared" si="9"/>
        <v>42</v>
      </c>
      <c r="AE27" s="159">
        <f t="shared" si="9"/>
        <v>175</v>
      </c>
      <c r="AF27" s="159">
        <f t="shared" si="9"/>
        <v>0</v>
      </c>
      <c r="AG27" s="159">
        <f t="shared" si="9"/>
        <v>417</v>
      </c>
      <c r="AH27" s="159">
        <f t="shared" si="9"/>
        <v>0</v>
      </c>
      <c r="AI27" s="161"/>
    </row>
    <row r="28" spans="1:35" s="4" customFormat="1" ht="12.75" customHeight="1" thickBot="1">
      <c r="A28" s="162"/>
      <c r="B28" s="155" t="s">
        <v>26</v>
      </c>
      <c r="C28" s="292">
        <f>SUM(C27:E27)</f>
        <v>30</v>
      </c>
      <c r="D28" s="283"/>
      <c r="E28" s="294"/>
      <c r="F28" s="292">
        <f>SUM(F27:H27)</f>
        <v>30</v>
      </c>
      <c r="G28" s="283"/>
      <c r="H28" s="283"/>
      <c r="I28" s="163"/>
      <c r="J28" s="280" t="s">
        <v>34</v>
      </c>
      <c r="K28" s="281"/>
      <c r="L28" s="282"/>
      <c r="M28" s="283" t="s">
        <v>35</v>
      </c>
      <c r="N28" s="284"/>
      <c r="O28" s="162"/>
      <c r="P28" s="164"/>
      <c r="Q28" s="285">
        <f>W28+AC28</f>
        <v>740</v>
      </c>
      <c r="R28" s="286"/>
      <c r="S28" s="286"/>
      <c r="T28" s="287"/>
      <c r="U28" s="288">
        <f>AA28+AG28</f>
        <v>815</v>
      </c>
      <c r="V28" s="289"/>
      <c r="W28" s="280">
        <f>SUM(W27:Z27)</f>
        <v>378</v>
      </c>
      <c r="X28" s="290"/>
      <c r="Y28" s="290"/>
      <c r="Z28" s="291"/>
      <c r="AA28" s="292">
        <f>SUM(AA27:AB27)</f>
        <v>398</v>
      </c>
      <c r="AB28" s="284"/>
      <c r="AC28" s="280">
        <f>SUM(AC27:AF27)</f>
        <v>362</v>
      </c>
      <c r="AD28" s="290"/>
      <c r="AE28" s="290"/>
      <c r="AF28" s="291"/>
      <c r="AG28" s="292">
        <f>SUM(AG27:AH27)</f>
        <v>417</v>
      </c>
      <c r="AH28" s="284"/>
      <c r="AI28" s="165"/>
    </row>
    <row r="29" spans="1:35" s="4" customFormat="1" ht="12.75" customHeight="1" thickBot="1">
      <c r="A29" s="162"/>
      <c r="B29" s="166"/>
      <c r="C29" s="166"/>
      <c r="D29" s="166"/>
      <c r="E29" s="167"/>
      <c r="F29" s="166"/>
      <c r="G29" s="166"/>
      <c r="H29" s="166"/>
      <c r="I29" s="162"/>
      <c r="J29" s="292" t="s">
        <v>32</v>
      </c>
      <c r="K29" s="293"/>
      <c r="L29" s="293"/>
      <c r="M29" s="293"/>
      <c r="N29" s="294"/>
      <c r="O29" s="168"/>
      <c r="P29" s="164"/>
      <c r="Q29" s="288">
        <f>W29+AC29</f>
        <v>1555</v>
      </c>
      <c r="R29" s="293"/>
      <c r="S29" s="293"/>
      <c r="T29" s="293"/>
      <c r="U29" s="293"/>
      <c r="V29" s="294"/>
      <c r="W29" s="292">
        <f>W28+AA28</f>
        <v>776</v>
      </c>
      <c r="X29" s="293"/>
      <c r="Y29" s="293"/>
      <c r="Z29" s="293"/>
      <c r="AA29" s="293"/>
      <c r="AB29" s="294"/>
      <c r="AC29" s="292">
        <f>AC28+AG28</f>
        <v>779</v>
      </c>
      <c r="AD29" s="283"/>
      <c r="AE29" s="283"/>
      <c r="AF29" s="283"/>
      <c r="AG29" s="283"/>
      <c r="AH29" s="284"/>
      <c r="AI29" s="165"/>
    </row>
    <row r="30" spans="1:35" s="4" customFormat="1" ht="12.7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  <c r="P30" s="5"/>
      <c r="Q30" s="8"/>
      <c r="R30" s="8"/>
      <c r="S30" s="8"/>
      <c r="T30" s="8"/>
      <c r="U30" s="8"/>
      <c r="V30" s="9"/>
      <c r="W30" s="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6"/>
    </row>
    <row r="31" spans="1:35" ht="12.75" customHeight="1">
      <c r="A31" s="302" t="s">
        <v>19</v>
      </c>
      <c r="B31" s="303"/>
      <c r="C31" s="304" t="s">
        <v>20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6"/>
      <c r="W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2.75">
      <c r="A32" s="307" t="s">
        <v>37</v>
      </c>
      <c r="B32" s="308"/>
      <c r="C32" s="308" t="s">
        <v>8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26" t="s">
        <v>22</v>
      </c>
      <c r="S32" s="13"/>
      <c r="T32" s="13"/>
      <c r="U32" s="13"/>
      <c r="V32" s="14"/>
      <c r="W32" s="18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2.75">
      <c r="A33" s="295" t="s">
        <v>30</v>
      </c>
      <c r="B33" s="296"/>
      <c r="C33" s="308" t="s">
        <v>9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15" t="s">
        <v>16</v>
      </c>
      <c r="S33" s="13"/>
      <c r="T33" s="13"/>
      <c r="U33" s="14"/>
      <c r="V33" s="29"/>
      <c r="W33" s="1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13.5" thickBot="1">
      <c r="A34" s="295"/>
      <c r="B34" s="296"/>
      <c r="C34" s="296" t="s">
        <v>12</v>
      </c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7" t="s">
        <v>36</v>
      </c>
      <c r="S34" s="16"/>
      <c r="T34" s="16"/>
      <c r="U34" s="17"/>
      <c r="V34" s="28"/>
      <c r="W34" s="1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13.5" thickBot="1">
      <c r="A35" s="297"/>
      <c r="B35" s="298"/>
      <c r="C35" s="299" t="s">
        <v>33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1"/>
      <c r="R35" s="32"/>
      <c r="S35" s="31"/>
      <c r="T35" s="31"/>
      <c r="U35" s="31"/>
      <c r="V35" s="30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ht="12.75">
      <c r="V36" s="3"/>
    </row>
    <row r="37" ht="23.25">
      <c r="B37" s="34" t="s">
        <v>88</v>
      </c>
    </row>
  </sheetData>
  <sheetProtection/>
  <mergeCells count="49">
    <mergeCell ref="A35:B35"/>
    <mergeCell ref="C35:Q35"/>
    <mergeCell ref="J28:L28"/>
    <mergeCell ref="M28:N28"/>
    <mergeCell ref="A32:B32"/>
    <mergeCell ref="A31:B31"/>
    <mergeCell ref="C31:V31"/>
    <mergeCell ref="C34:Q34"/>
    <mergeCell ref="A34:B34"/>
    <mergeCell ref="A33:B33"/>
    <mergeCell ref="AG28:AH28"/>
    <mergeCell ref="Q29:V29"/>
    <mergeCell ref="W29:AB29"/>
    <mergeCell ref="AC29:AH29"/>
    <mergeCell ref="Q28:T28"/>
    <mergeCell ref="W28:Z28"/>
    <mergeCell ref="AC28:AF28"/>
    <mergeCell ref="U28:V28"/>
    <mergeCell ref="AA28:AB28"/>
    <mergeCell ref="C5:H5"/>
    <mergeCell ref="C32:Q32"/>
    <mergeCell ref="F6:H6"/>
    <mergeCell ref="J29:N29"/>
    <mergeCell ref="AI4:AI7"/>
    <mergeCell ref="AC6:AH6"/>
    <mergeCell ref="W4:AB5"/>
    <mergeCell ref="AC4:AH5"/>
    <mergeCell ref="K6:K7"/>
    <mergeCell ref="O4:O7"/>
    <mergeCell ref="C33:Q33"/>
    <mergeCell ref="A3:AH3"/>
    <mergeCell ref="Q4:V6"/>
    <mergeCell ref="M4:N5"/>
    <mergeCell ref="P4:P7"/>
    <mergeCell ref="I6:I7"/>
    <mergeCell ref="J6:J7"/>
    <mergeCell ref="B4:B7"/>
    <mergeCell ref="A27:B27"/>
    <mergeCell ref="A4:A7"/>
    <mergeCell ref="A1:B1"/>
    <mergeCell ref="W6:AB6"/>
    <mergeCell ref="F28:H28"/>
    <mergeCell ref="M6:N6"/>
    <mergeCell ref="A2:AH2"/>
    <mergeCell ref="C28:E28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2020-05-06T08:41:50Z</cp:lastPrinted>
  <dcterms:created xsi:type="dcterms:W3CDTF">1997-02-26T13:46:56Z</dcterms:created>
  <dcterms:modified xsi:type="dcterms:W3CDTF">2021-10-20T06:50:51Z</dcterms:modified>
  <cp:category/>
  <cp:version/>
  <cp:contentType/>
  <cp:contentStatus/>
</cp:coreProperties>
</file>