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639" activeTab="0"/>
  </bookViews>
  <sheets>
    <sheet name="I  rok" sheetId="1" r:id="rId1"/>
    <sheet name="II  rok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<sst xmlns="http://schemas.openxmlformats.org/spreadsheetml/2006/main" count="281" uniqueCount="131">
  <si>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</si>
  <si>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</si>
  <si>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</si>
  <si>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</si>
  <si>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</si>
  <si>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</si>
  <si>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</si>
  <si>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</si>
  <si>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</si>
  <si>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</si>
  <si>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</si>
  <si>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</si>
  <si>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</si>
  <si>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</si>
  <si>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</si>
  <si>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</si>
  <si>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</si>
  <si>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</si>
  <si>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</si>
  <si>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</si>
  <si>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</si>
  <si>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</si>
  <si>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</si>
  <si>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</si>
  <si>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</si>
  <si>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</si>
  <si>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</si>
  <si>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</si>
  <si>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</si>
  <si>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</si>
  <si>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</si>
  <si>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</si>
  <si>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</si>
  <si>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</si>
  <si>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</si>
  <si>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</si>
  <si>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</si>
  <si>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</si>
  <si>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</si>
  <si>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zal</t>
  </si>
  <si>
    <t>Studium Języków Obcych</t>
  </si>
  <si>
    <t>A - Zarządzanie w położnictwie</t>
  </si>
  <si>
    <t>egz</t>
  </si>
  <si>
    <t>Zakład Zdrowia Publicznego</t>
  </si>
  <si>
    <t>Klinika Psychiatrii</t>
  </si>
  <si>
    <t>Zakład Zintegrowanej Opieki Medycznej</t>
  </si>
  <si>
    <t>A - Dydaktyka medyczna</t>
  </si>
  <si>
    <t xml:space="preserve">Zakład Anestezjologii i Intensywnej Terapii </t>
  </si>
  <si>
    <t>B - Opieka specjalistyczna w ginekologii</t>
  </si>
  <si>
    <t>Zakład Położnictwa, Ginekologii i Opieki Położniczo-Ginekologicznej</t>
  </si>
  <si>
    <t>Klinika Onkologii</t>
  </si>
  <si>
    <t>Zakład Statystyki i Informatyki Medycznej</t>
  </si>
  <si>
    <t>Zakład Podstawowej Opieki Zdrowotnej</t>
  </si>
  <si>
    <t>Klinika Medycyny Ratunkowej Dzieci</t>
  </si>
  <si>
    <t>Zakład Medycyny Klinicznej</t>
  </si>
  <si>
    <t>B - Diagnostyka ultrasonograficzna w położnictwie i ginekologii</t>
  </si>
  <si>
    <t>Zakład Medycyny Sądowej</t>
  </si>
  <si>
    <t>Zakład, w którym realizowana jest praca magisterska</t>
  </si>
  <si>
    <t>szkolenie BHP</t>
  </si>
  <si>
    <t>Zakład Higieny, Epidemiologii i Ergonomii</t>
  </si>
  <si>
    <t>Zakład Farmakologii Doświadczalnej</t>
  </si>
  <si>
    <t>Zakład Prawa Medycznego i Dentologii Lekarskiej</t>
  </si>
  <si>
    <t>Zakład Ginekologii i Położnictwa Praktycznego</t>
  </si>
  <si>
    <t>Zajęcia fakultatywne - 4 przedmioty do wyboru, Student wybiera dwa przedmioty rocznie na każdy semestr po 20 h</t>
  </si>
  <si>
    <t>B - Psychoterapia</t>
  </si>
  <si>
    <t>A-Prawo w praktyce położniczej</t>
  </si>
  <si>
    <t>A - Psychologia zdrowia</t>
  </si>
  <si>
    <t>B - Onkologia ginekologiczna</t>
  </si>
  <si>
    <t>B - Ginekologia endokrynologiczna</t>
  </si>
  <si>
    <t>B - Seksuologia</t>
  </si>
  <si>
    <t>B - Opieka paliatywna w ginekologii</t>
  </si>
  <si>
    <t>C - Statystyka medyczna</t>
  </si>
  <si>
    <t>B - Opieka specjalistyczna w położnictwie</t>
  </si>
  <si>
    <t>B - Opieka położnicza nad kobietą niepełnosprawną</t>
  </si>
  <si>
    <t>B - Poradnictwo laktacyjne</t>
  </si>
  <si>
    <t>B- Położnictwo środowiskowe</t>
  </si>
  <si>
    <t>B-Poradnictwo diabetologiczne</t>
  </si>
  <si>
    <t xml:space="preserve">B- Rehabilitacja kobiet i noworodków </t>
  </si>
  <si>
    <t>B- Badania prenatalne</t>
  </si>
  <si>
    <t>B - Terapia bólu ostrego i przewlekłego</t>
  </si>
  <si>
    <t>Zakład Biotechnologii Żywności</t>
  </si>
  <si>
    <t>C-Informacja naukowa</t>
  </si>
  <si>
    <t>C- Praktyka położnicza oparta na dowodach naukowych</t>
  </si>
  <si>
    <t xml:space="preserve">Do dyspozycji uczelni, w tym: </t>
  </si>
  <si>
    <t xml:space="preserve">A-Wielokulturowość w opiece nad kobietą </t>
  </si>
  <si>
    <t>Opieka specjalistyczna nad kobietą,  i jej rodziną w ujęciu interdyscyplinarnym, w tym:</t>
  </si>
  <si>
    <t xml:space="preserve"> Klinika Rehabilitacji </t>
  </si>
  <si>
    <t>B- Choroby neurologiczne w różnych okresach życia kobiety</t>
  </si>
  <si>
    <t>Przygotowanie pracy dyplomowej i przygotowanie do egzaminu dyplomowego</t>
  </si>
  <si>
    <t xml:space="preserve">Opieka specjalistyczna nad kobietą i jej rodziną w ujęciu interdyscyplinarnym, w tym: </t>
  </si>
  <si>
    <t xml:space="preserve">Edukacja w praktyce zawodowej położnej, w tym: </t>
  </si>
  <si>
    <t>C- Seminarium magisterskie</t>
  </si>
  <si>
    <t>U- Pielęgniarstwo onkologiczne</t>
  </si>
  <si>
    <t>U- Metody wczesnej oceny i stymulacji rozwoju noworodka i niemowlęcia</t>
  </si>
  <si>
    <t>U - Medycyna sądowa</t>
  </si>
  <si>
    <t>U - Przygotowanie do rodzicielstwa</t>
  </si>
  <si>
    <t>U - Stany nagłe w położnictwie</t>
  </si>
  <si>
    <t>U - Prowadzenie grup wsparcia w położnictwie i ginekologii</t>
  </si>
  <si>
    <t>U - Pielęgnowanie pacjenta z ranami</t>
  </si>
  <si>
    <t>U - Macierzyństwo wobec dziecka o specjalnych potrzebach zdrowotnych</t>
  </si>
  <si>
    <t xml:space="preserve">Klinika Rehabilitacji Dziecięcej z Ośrodkiem Wczesnej Pomocy Dzieciom Upośledzonym "Dać Szansę"             </t>
  </si>
  <si>
    <r>
      <t>EGZ</t>
    </r>
    <r>
      <rPr>
        <sz val="9"/>
        <rFont val="Times New Roman"/>
        <family val="1"/>
      </rPr>
      <t>-egzamin</t>
    </r>
  </si>
  <si>
    <r>
      <t>W</t>
    </r>
    <r>
      <rPr>
        <sz val="9"/>
        <rFont val="Times New Roman"/>
        <family val="1"/>
      </rPr>
      <t>-wykłady</t>
    </r>
  </si>
  <si>
    <r>
      <t>BN</t>
    </r>
    <r>
      <rPr>
        <sz val="9"/>
        <rFont val="Times New Roman"/>
        <family val="1"/>
      </rPr>
      <t>-bez nauczyciela</t>
    </r>
  </si>
  <si>
    <r>
      <t>ZAL</t>
    </r>
    <r>
      <rPr>
        <sz val="9"/>
        <rFont val="Times New Roman"/>
        <family val="1"/>
      </rPr>
      <t>-zaliczenie</t>
    </r>
  </si>
  <si>
    <r>
      <t>S</t>
    </r>
    <r>
      <rPr>
        <sz val="9"/>
        <rFont val="Times New Roman"/>
        <family val="1"/>
      </rPr>
      <t>-seminaria</t>
    </r>
  </si>
  <si>
    <r>
      <t>Ćw</t>
    </r>
    <r>
      <rPr>
        <sz val="9"/>
        <rFont val="Times New Roman"/>
        <family val="1"/>
      </rPr>
      <t>-ćwiczenia</t>
    </r>
  </si>
  <si>
    <r>
      <t>PZ</t>
    </r>
    <r>
      <rPr>
        <sz val="9"/>
        <rFont val="Times New Roman"/>
        <family val="1"/>
      </rPr>
      <t>-praktyka zawodowa</t>
    </r>
  </si>
  <si>
    <r>
      <t>T-</t>
    </r>
    <r>
      <rPr>
        <sz val="9"/>
        <rFont val="Times New Roman"/>
        <family val="1"/>
      </rPr>
      <t>zajęcia teoretyczne</t>
    </r>
  </si>
  <si>
    <t>Zajęcia fakultatywne: 4 przedmioty do wyboru, Student wybiera dwa przedmioty rocznie na każdy semestr po 20 h</t>
  </si>
  <si>
    <t xml:space="preserve">STUDIA II STOPNIA  STACJONARNE/NIESTACJONARNE  </t>
  </si>
  <si>
    <t>U - Pielęgniarstwo operacyjne w położnictwie     i ginekologii</t>
  </si>
  <si>
    <t xml:space="preserve">U - Podstawy farmakologii </t>
  </si>
  <si>
    <t>B - Choroby internistyczne w ciąży</t>
  </si>
  <si>
    <t>U -  Doradztwo zdrowotne wobec kobiety i jej rodziny jako element samodzielności zawodowej połoznej</t>
  </si>
  <si>
    <t>Zakład  Zintegrowanej Opieki Medycznej</t>
  </si>
  <si>
    <t xml:space="preserve">B - Ginekologia dziecięca / Paediatric Gynaecology </t>
  </si>
  <si>
    <t xml:space="preserve">C - Badania naukowe w położnictwie / Scientific Research in Midwifery </t>
  </si>
  <si>
    <t xml:space="preserve">C-Praktyka położnicza w perspektywie międzynarodowej / Midwifery Practice in International Perspective </t>
  </si>
  <si>
    <t xml:space="preserve">B-Farmakologia i ordynowanie produktów leczniczych / Pharmacology and Drug Administration </t>
  </si>
  <si>
    <t xml:space="preserve">B - Choroby psychiatryczne w ciąży / Psychiatric Disorders in Pregnancy </t>
  </si>
  <si>
    <t xml:space="preserve">U-Dietetyka w położnictwie / Dietetics in Midwifery </t>
  </si>
  <si>
    <t>Zakład Neurologii Inwazyjnej</t>
  </si>
  <si>
    <t xml:space="preserve">KIERUNEK :   POŁOŻNICTWO                                        I ROK                        rok akademicki:   2022/2023                                 
</t>
  </si>
  <si>
    <t xml:space="preserve">KIERUNEK :     POŁOŻNICTWO                                      II ROK                        rok akademicki:   2023/2024        
 </t>
  </si>
  <si>
    <t>Liczba godzin z wykorzystaniem technik symulacji</t>
  </si>
  <si>
    <t>łącznie</t>
  </si>
  <si>
    <t>tym realizowane w CSM</t>
  </si>
  <si>
    <t>Zakład Psychologii i Filozofii</t>
  </si>
  <si>
    <t>Język angielski specjalistyczny</t>
  </si>
  <si>
    <t>Zakład Endokrynologii Ginekologicznej i Ginekologii Wieku Rozwojowego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</si>
</sst>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CC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34" borderId="3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6" borderId="45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48" fillId="36" borderId="32" xfId="0" applyFont="1" applyFill="1" applyBorder="1" applyAlignment="1">
      <alignment horizontal="left" vertical="center" wrapText="1"/>
    </xf>
    <xf numFmtId="0" fontId="48" fillId="36" borderId="44" xfId="0" applyFont="1" applyFill="1" applyBorder="1" applyAlignment="1">
      <alignment horizontal="left" vertical="center" wrapText="1"/>
    </xf>
    <xf numFmtId="0" fontId="6" fillId="37" borderId="32" xfId="0" applyFont="1" applyFill="1" applyBorder="1" applyAlignment="1">
      <alignment horizontal="left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7" fillId="37" borderId="47" xfId="0" applyFont="1" applyFill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 wrapText="1"/>
    </xf>
    <xf numFmtId="0" fontId="7" fillId="37" borderId="48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vertical="center" wrapText="1"/>
    </xf>
    <xf numFmtId="0" fontId="3" fillId="37" borderId="29" xfId="0" applyFont="1" applyFill="1" applyBorder="1" applyAlignment="1">
      <alignment vertical="center" wrapText="1"/>
    </xf>
    <xf numFmtId="0" fontId="6" fillId="38" borderId="32" xfId="0" applyFont="1" applyFill="1" applyBorder="1" applyAlignment="1">
      <alignment horizontal="left" vertical="center" wrapText="1"/>
    </xf>
    <xf numFmtId="0" fontId="6" fillId="38" borderId="47" xfId="0" applyFont="1" applyFill="1" applyBorder="1" applyAlignment="1">
      <alignment horizontal="center" vertical="center" wrapText="1"/>
    </xf>
    <xf numFmtId="0" fontId="6" fillId="38" borderId="46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left" vertical="center" wrapText="1"/>
    </xf>
    <xf numFmtId="0" fontId="5" fillId="38" borderId="45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left" vertical="center" wrapText="1"/>
    </xf>
    <xf numFmtId="0" fontId="6" fillId="39" borderId="47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3" fillId="39" borderId="45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7" fillId="39" borderId="47" xfId="0" applyFont="1" applyFill="1" applyBorder="1" applyAlignment="1">
      <alignment horizontal="center" vertical="center" wrapText="1"/>
    </xf>
    <xf numFmtId="0" fontId="7" fillId="39" borderId="46" xfId="0" applyFont="1" applyFill="1" applyBorder="1" applyAlignment="1">
      <alignment horizontal="center" vertical="center" wrapText="1"/>
    </xf>
    <xf numFmtId="0" fontId="7" fillId="39" borderId="48" xfId="0" applyFont="1" applyFill="1" applyBorder="1" applyAlignment="1">
      <alignment horizontal="center" vertical="center" wrapText="1"/>
    </xf>
    <xf numFmtId="0" fontId="6" fillId="39" borderId="4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3" borderId="50" xfId="0" applyFont="1" applyFill="1" applyBorder="1" applyAlignment="1">
      <alignment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7" fillId="35" borderId="51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left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3" fillId="15" borderId="48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7" fillId="15" borderId="47" xfId="0" applyFont="1" applyFill="1" applyBorder="1" applyAlignment="1">
      <alignment horizontal="center" vertical="center" wrapText="1"/>
    </xf>
    <xf numFmtId="0" fontId="7" fillId="15" borderId="46" xfId="0" applyFont="1" applyFill="1" applyBorder="1" applyAlignment="1">
      <alignment horizontal="center" vertical="center" wrapText="1"/>
    </xf>
    <xf numFmtId="0" fontId="7" fillId="15" borderId="29" xfId="0" applyFont="1" applyFill="1" applyBorder="1" applyAlignment="1">
      <alignment horizontal="center" vertical="center" wrapText="1"/>
    </xf>
    <xf numFmtId="0" fontId="6" fillId="15" borderId="29" xfId="0" applyFont="1" applyFill="1" applyBorder="1" applyAlignment="1">
      <alignment horizontal="center" vertical="center" wrapText="1"/>
    </xf>
    <xf numFmtId="0" fontId="5" fillId="15" borderId="45" xfId="0" applyFont="1" applyFill="1" applyBorder="1" applyAlignment="1">
      <alignment horizontal="center" vertical="center" wrapText="1"/>
    </xf>
    <xf numFmtId="0" fontId="48" fillId="36" borderId="48" xfId="0" applyFont="1" applyFill="1" applyBorder="1" applyAlignment="1">
      <alignment horizontal="left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left" vertical="center" wrapText="1"/>
    </xf>
    <xf numFmtId="0" fontId="3" fillId="38" borderId="48" xfId="0" applyFont="1" applyFill="1" applyBorder="1" applyAlignment="1">
      <alignment horizontal="center" vertical="center" wrapText="1"/>
    </xf>
    <xf numFmtId="0" fontId="7" fillId="38" borderId="29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vertical="center"/>
    </xf>
    <xf numFmtId="0" fontId="5" fillId="38" borderId="48" xfId="0" applyFont="1" applyFill="1" applyBorder="1" applyAlignment="1">
      <alignment horizontal="center" vertical="center" wrapText="1"/>
    </xf>
    <xf numFmtId="0" fontId="6" fillId="40" borderId="54" xfId="0" applyFont="1" applyFill="1" applyBorder="1" applyAlignment="1">
      <alignment horizontal="left" vertical="center" wrapText="1"/>
    </xf>
    <xf numFmtId="0" fontId="6" fillId="40" borderId="45" xfId="0" applyFont="1" applyFill="1" applyBorder="1" applyAlignment="1">
      <alignment horizontal="center" vertical="center" wrapText="1"/>
    </xf>
    <xf numFmtId="0" fontId="6" fillId="40" borderId="46" xfId="0" applyFont="1" applyFill="1" applyBorder="1" applyAlignment="1">
      <alignment horizontal="center" vertical="center" wrapText="1"/>
    </xf>
    <xf numFmtId="0" fontId="6" fillId="40" borderId="48" xfId="0" applyFont="1" applyFill="1" applyBorder="1" applyAlignment="1">
      <alignment horizontal="center" vertical="center" wrapText="1"/>
    </xf>
    <xf numFmtId="0" fontId="6" fillId="40" borderId="47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vertical="center" wrapText="1"/>
    </xf>
    <xf numFmtId="0" fontId="3" fillId="40" borderId="54" xfId="0" applyFont="1" applyFill="1" applyBorder="1" applyAlignment="1">
      <alignment horizontal="center" vertical="center" wrapText="1"/>
    </xf>
    <xf numFmtId="0" fontId="3" fillId="40" borderId="29" xfId="0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horizontal="center" vertical="center" wrapText="1"/>
    </xf>
    <xf numFmtId="0" fontId="6" fillId="40" borderId="48" xfId="0" applyFont="1" applyFill="1" applyBorder="1" applyAlignment="1">
      <alignment horizontal="left" vertical="center" wrapText="1"/>
    </xf>
    <xf numFmtId="0" fontId="5" fillId="40" borderId="45" xfId="0" applyFont="1" applyFill="1" applyBorder="1" applyAlignment="1">
      <alignment horizontal="center" vertical="center" wrapText="1"/>
    </xf>
    <xf numFmtId="0" fontId="3" fillId="40" borderId="48" xfId="0" applyFont="1" applyFill="1" applyBorder="1" applyAlignment="1">
      <alignment vertical="center" wrapText="1"/>
    </xf>
    <xf numFmtId="0" fontId="7" fillId="40" borderId="47" xfId="0" applyFont="1" applyFill="1" applyBorder="1" applyAlignment="1">
      <alignment horizontal="center" vertical="center" wrapText="1"/>
    </xf>
    <xf numFmtId="0" fontId="7" fillId="40" borderId="46" xfId="0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0" fontId="3" fillId="40" borderId="48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left" vertical="center" wrapText="1"/>
    </xf>
    <xf numFmtId="0" fontId="3" fillId="37" borderId="48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vertical="center" wrapText="1"/>
    </xf>
    <xf numFmtId="0" fontId="6" fillId="37" borderId="45" xfId="0" applyFont="1" applyFill="1" applyBorder="1" applyAlignment="1">
      <alignment vertical="center" wrapText="1"/>
    </xf>
    <xf numFmtId="0" fontId="6" fillId="16" borderId="48" xfId="0" applyFont="1" applyFill="1" applyBorder="1" applyAlignment="1">
      <alignment vertical="center" wrapText="1"/>
    </xf>
    <xf numFmtId="0" fontId="6" fillId="16" borderId="45" xfId="0" applyFont="1" applyFill="1" applyBorder="1" applyAlignment="1">
      <alignment vertical="center" wrapText="1"/>
    </xf>
    <xf numFmtId="0" fontId="6" fillId="16" borderId="46" xfId="0" applyFont="1" applyFill="1" applyBorder="1" applyAlignment="1">
      <alignment horizontal="center" vertical="center" wrapText="1"/>
    </xf>
    <xf numFmtId="0" fontId="6" fillId="16" borderId="48" xfId="0" applyFont="1" applyFill="1" applyBorder="1" applyAlignment="1">
      <alignment horizontal="center" vertical="center" wrapText="1"/>
    </xf>
    <xf numFmtId="0" fontId="6" fillId="16" borderId="47" xfId="0" applyFont="1" applyFill="1" applyBorder="1" applyAlignment="1">
      <alignment horizontal="center" vertical="center" wrapText="1"/>
    </xf>
    <xf numFmtId="0" fontId="3" fillId="16" borderId="45" xfId="0" applyFont="1" applyFill="1" applyBorder="1" applyAlignment="1">
      <alignment horizontal="center" vertical="center" wrapText="1"/>
    </xf>
    <xf numFmtId="0" fontId="3" fillId="16" borderId="48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7" fillId="16" borderId="47" xfId="0" applyFont="1" applyFill="1" applyBorder="1" applyAlignment="1">
      <alignment horizontal="center" vertical="center" wrapText="1"/>
    </xf>
    <xf numFmtId="0" fontId="7" fillId="16" borderId="46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37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4" fontId="3" fillId="33" borderId="55" xfId="0" applyNumberFormat="1" applyFont="1" applyFill="1" applyBorder="1" applyAlignment="1">
      <alignment vertical="center"/>
    </xf>
    <xf numFmtId="0" fontId="3" fillId="33" borderId="55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left" vertical="center" wrapText="1"/>
    </xf>
    <xf numFmtId="0" fontId="6" fillId="15" borderId="45" xfId="0" applyFont="1" applyFill="1" applyBorder="1" applyAlignment="1">
      <alignment horizontal="left" vertical="center" wrapText="1"/>
    </xf>
    <xf numFmtId="0" fontId="6" fillId="36" borderId="45" xfId="0" applyFont="1" applyFill="1" applyBorder="1" applyAlignment="1">
      <alignment horizontal="left" vertical="center" wrapText="1"/>
    </xf>
    <xf numFmtId="0" fontId="6" fillId="38" borderId="45" xfId="0" applyFont="1" applyFill="1" applyBorder="1" applyAlignment="1">
      <alignment horizontal="left" vertical="center" wrapText="1"/>
    </xf>
    <xf numFmtId="0" fontId="6" fillId="40" borderId="45" xfId="0" applyFont="1" applyFill="1" applyBorder="1" applyAlignment="1">
      <alignment vertical="center" wrapText="1"/>
    </xf>
    <xf numFmtId="0" fontId="6" fillId="40" borderId="45" xfId="0" applyFont="1" applyFill="1" applyBorder="1" applyAlignment="1">
      <alignment horizontal="left" vertical="center" wrapText="1"/>
    </xf>
    <xf numFmtId="0" fontId="6" fillId="37" borderId="45" xfId="0" applyFont="1" applyFill="1" applyBorder="1" applyAlignment="1">
      <alignment horizontal="left" vertical="center" wrapText="1"/>
    </xf>
    <xf numFmtId="0" fontId="6" fillId="16" borderId="56" xfId="0" applyFont="1" applyFill="1" applyBorder="1" applyAlignment="1">
      <alignment vertical="center" wrapText="1"/>
    </xf>
    <xf numFmtId="0" fontId="5" fillId="16" borderId="27" xfId="0" applyFont="1" applyFill="1" applyBorder="1" applyAlignment="1">
      <alignment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left" vertical="center" wrapText="1"/>
    </xf>
    <xf numFmtId="0" fontId="6" fillId="36" borderId="48" xfId="0" applyFont="1" applyFill="1" applyBorder="1" applyAlignment="1">
      <alignment horizontal="left" vertical="center" wrapText="1"/>
    </xf>
    <xf numFmtId="0" fontId="6" fillId="39" borderId="48" xfId="0" applyFont="1" applyFill="1" applyBorder="1" applyAlignment="1">
      <alignment horizontal="left" vertical="center" wrapText="1"/>
    </xf>
    <xf numFmtId="0" fontId="6" fillId="37" borderId="60" xfId="0" applyFont="1" applyFill="1" applyBorder="1" applyAlignment="1">
      <alignment horizontal="left" vertical="center" wrapText="1"/>
    </xf>
    <xf numFmtId="0" fontId="6" fillId="35" borderId="5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textRotation="90" wrapText="1"/>
    </xf>
    <xf numFmtId="0" fontId="9" fillId="34" borderId="72" xfId="0" applyFont="1" applyFill="1" applyBorder="1" applyAlignment="1">
      <alignment horizontal="center" vertical="center" textRotation="90" wrapText="1"/>
    </xf>
    <xf numFmtId="0" fontId="9" fillId="34" borderId="31" xfId="0" applyFont="1" applyFill="1" applyBorder="1" applyAlignment="1">
      <alignment horizontal="center" vertical="center" textRotation="90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6" fillId="37" borderId="76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3" fillId="37" borderId="74" xfId="0" applyFont="1" applyFill="1" applyBorder="1" applyAlignment="1">
      <alignment horizontal="center" vertical="center" wrapText="1"/>
    </xf>
    <xf numFmtId="0" fontId="3" fillId="37" borderId="5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16" borderId="8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8" borderId="82" xfId="0" applyFont="1" applyFill="1" applyBorder="1" applyAlignment="1">
      <alignment horizontal="left" vertical="center" wrapText="1"/>
    </xf>
    <xf numFmtId="0" fontId="6" fillId="38" borderId="44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0" fillId="0" borderId="5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/>
    </xf>
    <xf numFmtId="0" fontId="0" fillId="0" borderId="75" xfId="0" applyBorder="1" applyAlignment="1">
      <alignment horizontal="center" vertical="center" wrapText="1"/>
    </xf>
    <xf numFmtId="0" fontId="6" fillId="38" borderId="48" xfId="0" applyFont="1" applyFill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N46"/>
  <sheetViews>
    <sheetView tabSelected="1" zoomScalePageLayoutView="0" workbookViewId="0" topLeftCell="C23">
      <selection activeCell="A8" sqref="A8:AK39"/>
    </sheetView>
  </sheetViews>
  <sheetFormatPr defaultColWidth="9.00390625" defaultRowHeight="12.75"/>
  <cols>
    <col min="1" max="1" width="3.125" style="129" customWidth="1"/>
    <col min="2" max="2" width="33.75390625" style="129" customWidth="1"/>
    <col min="3" max="3" width="4.125" style="129" customWidth="1"/>
    <col min="4" max="5" width="4.00390625" style="129" customWidth="1"/>
    <col min="6" max="6" width="4.125" style="129" customWidth="1"/>
    <col min="7" max="7" width="3.125" style="129" customWidth="1"/>
    <col min="8" max="8" width="4.00390625" style="129" customWidth="1"/>
    <col min="9" max="9" width="4.125" style="129" customWidth="1"/>
    <col min="10" max="10" width="4.00390625" style="129" customWidth="1"/>
    <col min="11" max="11" width="5.00390625" style="129" customWidth="1"/>
    <col min="12" max="12" width="8.125" style="129" customWidth="1"/>
    <col min="13" max="13" width="5.75390625" style="129" customWidth="1"/>
    <col min="14" max="15" width="6.125" style="129" customWidth="1"/>
    <col min="16" max="16" width="9.375" style="129" customWidth="1"/>
    <col min="17" max="17" width="4.00390625" style="129" bestFit="1" customWidth="1"/>
    <col min="18" max="18" width="3.875" style="129" customWidth="1"/>
    <col min="19" max="19" width="5.125" style="129" customWidth="1"/>
    <col min="20" max="21" width="4.00390625" style="129" bestFit="1" customWidth="1"/>
    <col min="22" max="22" width="4.00390625" style="129" customWidth="1"/>
    <col min="23" max="23" width="4.00390625" style="129" bestFit="1" customWidth="1"/>
    <col min="24" max="24" width="5.00390625" style="129" customWidth="1"/>
    <col min="25" max="25" width="4.00390625" style="129" bestFit="1" customWidth="1"/>
    <col min="26" max="26" width="4.00390625" style="129" customWidth="1"/>
    <col min="27" max="27" width="3.625" style="129" bestFit="1" customWidth="1"/>
    <col min="28" max="28" width="3.25390625" style="129" bestFit="1" customWidth="1"/>
    <col min="29" max="34" width="3.875" style="129" customWidth="1"/>
    <col min="35" max="35" width="12.00390625" style="129" customWidth="1"/>
    <col min="36" max="36" width="11.625" style="129" customWidth="1"/>
    <col min="37" max="37" width="25.00390625" style="129" customWidth="1"/>
    <col min="38" max="16384" width="9.125" style="129" customWidth="1"/>
  </cols>
  <sheetData>
    <row r="1" spans="1:2" ht="24.75" customHeight="1">
      <c r="A1" s="312"/>
      <c r="B1" s="312"/>
    </row>
    <row r="2" spans="1:37" ht="36.75" customHeight="1" thickBot="1">
      <c r="A2" s="314" t="s">
        <v>110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225"/>
      <c r="AJ2" s="225"/>
      <c r="AK2" s="224">
        <v>44592</v>
      </c>
    </row>
    <row r="3" spans="1:37" ht="43.5" customHeight="1" thickBot="1">
      <c r="A3" s="318" t="s">
        <v>123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245"/>
      <c r="AJ3" s="245"/>
      <c r="AK3" s="130"/>
    </row>
    <row r="4" spans="1:37" ht="20.25" customHeight="1" thickBot="1">
      <c r="A4" s="327" t="s">
        <v>16</v>
      </c>
      <c r="B4" s="330" t="s">
        <v>17</v>
      </c>
      <c r="C4" s="280" t="s">
        <v>7</v>
      </c>
      <c r="D4" s="281"/>
      <c r="E4" s="281"/>
      <c r="F4" s="281"/>
      <c r="G4" s="281"/>
      <c r="H4" s="281"/>
      <c r="I4" s="281"/>
      <c r="J4" s="281"/>
      <c r="K4" s="281"/>
      <c r="L4" s="298"/>
      <c r="M4" s="291" t="s">
        <v>10</v>
      </c>
      <c r="N4" s="292"/>
      <c r="O4" s="288" t="s">
        <v>38</v>
      </c>
      <c r="P4" s="295" t="s">
        <v>37</v>
      </c>
      <c r="Q4" s="280" t="s">
        <v>1</v>
      </c>
      <c r="R4" s="281"/>
      <c r="S4" s="281"/>
      <c r="T4" s="281"/>
      <c r="U4" s="281"/>
      <c r="V4" s="282"/>
      <c r="W4" s="280" t="s">
        <v>0</v>
      </c>
      <c r="X4" s="281"/>
      <c r="Y4" s="281"/>
      <c r="Z4" s="281"/>
      <c r="AA4" s="281"/>
      <c r="AB4" s="282"/>
      <c r="AC4" s="280" t="s">
        <v>24</v>
      </c>
      <c r="AD4" s="281"/>
      <c r="AE4" s="281"/>
      <c r="AF4" s="281"/>
      <c r="AG4" s="281"/>
      <c r="AH4" s="281"/>
      <c r="AI4" s="326" t="s">
        <v>125</v>
      </c>
      <c r="AJ4" s="326"/>
      <c r="AK4" s="275" t="s">
        <v>23</v>
      </c>
    </row>
    <row r="5" spans="1:37" ht="12.75" customHeight="1" thickBot="1">
      <c r="A5" s="328"/>
      <c r="B5" s="331"/>
      <c r="C5" s="259" t="s">
        <v>27</v>
      </c>
      <c r="D5" s="260"/>
      <c r="E5" s="260"/>
      <c r="F5" s="260"/>
      <c r="G5" s="260"/>
      <c r="H5" s="261"/>
      <c r="I5" s="259" t="s">
        <v>26</v>
      </c>
      <c r="J5" s="260"/>
      <c r="K5" s="260"/>
      <c r="L5" s="299"/>
      <c r="M5" s="293"/>
      <c r="N5" s="294"/>
      <c r="O5" s="289"/>
      <c r="P5" s="296"/>
      <c r="Q5" s="315"/>
      <c r="R5" s="316"/>
      <c r="S5" s="316"/>
      <c r="T5" s="316"/>
      <c r="U5" s="316"/>
      <c r="V5" s="317"/>
      <c r="W5" s="283"/>
      <c r="X5" s="284"/>
      <c r="Y5" s="284"/>
      <c r="Z5" s="284"/>
      <c r="AA5" s="284"/>
      <c r="AB5" s="285"/>
      <c r="AC5" s="283"/>
      <c r="AD5" s="284"/>
      <c r="AE5" s="284"/>
      <c r="AF5" s="284"/>
      <c r="AG5" s="284"/>
      <c r="AH5" s="284"/>
      <c r="AI5" s="326"/>
      <c r="AJ5" s="326"/>
      <c r="AK5" s="276"/>
    </row>
    <row r="6" spans="1:37" ht="12.75" customHeight="1" thickBot="1">
      <c r="A6" s="328"/>
      <c r="B6" s="331"/>
      <c r="C6" s="259" t="s">
        <v>4</v>
      </c>
      <c r="D6" s="260"/>
      <c r="E6" s="299"/>
      <c r="F6" s="259" t="s">
        <v>5</v>
      </c>
      <c r="G6" s="260"/>
      <c r="H6" s="261"/>
      <c r="I6" s="286" t="s">
        <v>28</v>
      </c>
      <c r="J6" s="286" t="s">
        <v>14</v>
      </c>
      <c r="K6" s="286" t="s">
        <v>15</v>
      </c>
      <c r="L6" s="286" t="s">
        <v>30</v>
      </c>
      <c r="M6" s="278" t="s">
        <v>13</v>
      </c>
      <c r="N6" s="279"/>
      <c r="O6" s="289"/>
      <c r="P6" s="296"/>
      <c r="Q6" s="283"/>
      <c r="R6" s="284"/>
      <c r="S6" s="284"/>
      <c r="T6" s="284"/>
      <c r="U6" s="284"/>
      <c r="V6" s="285"/>
      <c r="W6" s="278" t="s">
        <v>22</v>
      </c>
      <c r="X6" s="279"/>
      <c r="Y6" s="279"/>
      <c r="Z6" s="279"/>
      <c r="AA6" s="279"/>
      <c r="AB6" s="313"/>
      <c r="AC6" s="278" t="s">
        <v>22</v>
      </c>
      <c r="AD6" s="279"/>
      <c r="AE6" s="279"/>
      <c r="AF6" s="279"/>
      <c r="AG6" s="279"/>
      <c r="AH6" s="279"/>
      <c r="AI6" s="326" t="s">
        <v>126</v>
      </c>
      <c r="AJ6" s="326" t="s">
        <v>127</v>
      </c>
      <c r="AK6" s="276"/>
    </row>
    <row r="7" spans="1:37" ht="18" customHeight="1" thickBot="1">
      <c r="A7" s="329"/>
      <c r="B7" s="332"/>
      <c r="C7" s="13" t="s">
        <v>28</v>
      </c>
      <c r="D7" s="12" t="s">
        <v>14</v>
      </c>
      <c r="E7" s="12" t="s">
        <v>15</v>
      </c>
      <c r="F7" s="22" t="s">
        <v>28</v>
      </c>
      <c r="G7" s="14" t="s">
        <v>14</v>
      </c>
      <c r="H7" s="12" t="s">
        <v>15</v>
      </c>
      <c r="I7" s="287"/>
      <c r="J7" s="287"/>
      <c r="K7" s="287"/>
      <c r="L7" s="333"/>
      <c r="M7" s="13" t="s">
        <v>4</v>
      </c>
      <c r="N7" s="23" t="s">
        <v>5</v>
      </c>
      <c r="O7" s="290"/>
      <c r="P7" s="297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20</v>
      </c>
      <c r="V7" s="25" t="s">
        <v>15</v>
      </c>
      <c r="W7" s="13" t="s">
        <v>2</v>
      </c>
      <c r="X7" s="14" t="s">
        <v>3</v>
      </c>
      <c r="Y7" s="14" t="s">
        <v>11</v>
      </c>
      <c r="Z7" s="14" t="s">
        <v>14</v>
      </c>
      <c r="AA7" s="14" t="s">
        <v>20</v>
      </c>
      <c r="AB7" s="12" t="s">
        <v>15</v>
      </c>
      <c r="AC7" s="13" t="s">
        <v>2</v>
      </c>
      <c r="AD7" s="14" t="s">
        <v>3</v>
      </c>
      <c r="AE7" s="14" t="s">
        <v>11</v>
      </c>
      <c r="AF7" s="14" t="s">
        <v>14</v>
      </c>
      <c r="AG7" s="14" t="s">
        <v>20</v>
      </c>
      <c r="AH7" s="23" t="s">
        <v>15</v>
      </c>
      <c r="AI7" s="326"/>
      <c r="AJ7" s="326"/>
      <c r="AK7" s="277"/>
    </row>
    <row r="8" spans="1:37" ht="20.25" customHeight="1">
      <c r="A8" s="131">
        <v>1</v>
      </c>
      <c r="B8" s="257" t="s">
        <v>129</v>
      </c>
      <c r="C8" s="132">
        <v>1.5</v>
      </c>
      <c r="D8" s="133"/>
      <c r="E8" s="134"/>
      <c r="F8" s="135">
        <v>1.5</v>
      </c>
      <c r="G8" s="133"/>
      <c r="H8" s="134"/>
      <c r="I8" s="135">
        <f aca="true" t="shared" si="0" ref="I8:K11">C8+F8</f>
        <v>3</v>
      </c>
      <c r="J8" s="133">
        <f t="shared" si="0"/>
        <v>0</v>
      </c>
      <c r="K8" s="133">
        <f t="shared" si="0"/>
        <v>0</v>
      </c>
      <c r="L8" s="134">
        <f>SUM(I8:K8)</f>
        <v>3</v>
      </c>
      <c r="M8" s="136" t="s">
        <v>39</v>
      </c>
      <c r="N8" s="137" t="s">
        <v>39</v>
      </c>
      <c r="O8" s="136">
        <v>50</v>
      </c>
      <c r="P8" s="138">
        <v>90</v>
      </c>
      <c r="Q8" s="139">
        <f>W8+AC8</f>
        <v>0</v>
      </c>
      <c r="R8" s="140">
        <f>X8+AD8</f>
        <v>0</v>
      </c>
      <c r="S8" s="140">
        <v>50</v>
      </c>
      <c r="T8" s="140">
        <f aca="true" t="shared" si="1" ref="T8:V11">Z8+AF8</f>
        <v>0</v>
      </c>
      <c r="U8" s="140">
        <f t="shared" si="1"/>
        <v>40</v>
      </c>
      <c r="V8" s="141">
        <f t="shared" si="1"/>
        <v>0</v>
      </c>
      <c r="W8" s="135"/>
      <c r="X8" s="133"/>
      <c r="Y8" s="133">
        <v>25</v>
      </c>
      <c r="Z8" s="133"/>
      <c r="AA8" s="133">
        <v>20</v>
      </c>
      <c r="AB8" s="134"/>
      <c r="AC8" s="135"/>
      <c r="AD8" s="133"/>
      <c r="AE8" s="133">
        <v>25</v>
      </c>
      <c r="AF8" s="133"/>
      <c r="AG8" s="133">
        <v>20</v>
      </c>
      <c r="AH8" s="142"/>
      <c r="AI8" s="142">
        <v>0</v>
      </c>
      <c r="AJ8" s="133">
        <v>0</v>
      </c>
      <c r="AK8" s="227" t="s">
        <v>40</v>
      </c>
    </row>
    <row r="9" spans="1:37" ht="17.25" customHeight="1">
      <c r="A9" s="63">
        <v>2</v>
      </c>
      <c r="B9" s="143" t="s">
        <v>41</v>
      </c>
      <c r="C9" s="144"/>
      <c r="D9" s="145"/>
      <c r="E9" s="146"/>
      <c r="F9" s="147">
        <v>4</v>
      </c>
      <c r="G9" s="145"/>
      <c r="H9" s="146">
        <v>1</v>
      </c>
      <c r="I9" s="147">
        <v>4</v>
      </c>
      <c r="J9" s="145">
        <f t="shared" si="0"/>
        <v>0</v>
      </c>
      <c r="K9" s="145">
        <v>1</v>
      </c>
      <c r="L9" s="146">
        <v>5</v>
      </c>
      <c r="M9" s="148"/>
      <c r="N9" s="149" t="s">
        <v>42</v>
      </c>
      <c r="O9" s="148">
        <v>35</v>
      </c>
      <c r="P9" s="150">
        <v>145</v>
      </c>
      <c r="Q9" s="151">
        <v>10</v>
      </c>
      <c r="R9" s="152">
        <v>25</v>
      </c>
      <c r="S9" s="152">
        <f>Y9+AE9</f>
        <v>0</v>
      </c>
      <c r="T9" s="152">
        <f t="shared" si="1"/>
        <v>0</v>
      </c>
      <c r="U9" s="152">
        <v>90</v>
      </c>
      <c r="V9" s="153">
        <v>20</v>
      </c>
      <c r="W9" s="147"/>
      <c r="X9" s="145"/>
      <c r="Y9" s="145"/>
      <c r="Z9" s="145"/>
      <c r="AA9" s="145"/>
      <c r="AB9" s="146"/>
      <c r="AC9" s="147">
        <v>10</v>
      </c>
      <c r="AD9" s="145">
        <v>25</v>
      </c>
      <c r="AE9" s="145"/>
      <c r="AF9" s="145"/>
      <c r="AG9" s="145">
        <v>90</v>
      </c>
      <c r="AH9" s="154">
        <v>20</v>
      </c>
      <c r="AI9" s="237">
        <v>0</v>
      </c>
      <c r="AJ9" s="236">
        <v>0</v>
      </c>
      <c r="AK9" s="228" t="s">
        <v>43</v>
      </c>
    </row>
    <row r="10" spans="1:37" ht="12">
      <c r="A10" s="131">
        <v>3</v>
      </c>
      <c r="B10" s="143" t="s">
        <v>66</v>
      </c>
      <c r="C10" s="144"/>
      <c r="D10" s="145"/>
      <c r="E10" s="146"/>
      <c r="F10" s="147">
        <v>3</v>
      </c>
      <c r="G10" s="145"/>
      <c r="H10" s="146"/>
      <c r="I10" s="147">
        <v>3</v>
      </c>
      <c r="J10" s="145">
        <f>D10+G10</f>
        <v>0</v>
      </c>
      <c r="K10" s="145">
        <f>E10+H10</f>
        <v>0</v>
      </c>
      <c r="L10" s="146">
        <v>3</v>
      </c>
      <c r="M10" s="148"/>
      <c r="N10" s="149" t="s">
        <v>42</v>
      </c>
      <c r="O10" s="148">
        <v>30</v>
      </c>
      <c r="P10" s="150">
        <v>90</v>
      </c>
      <c r="Q10" s="151">
        <v>30</v>
      </c>
      <c r="R10" s="152">
        <f>X10+AD10</f>
        <v>0</v>
      </c>
      <c r="S10" s="152">
        <f>Y10+AE10</f>
        <v>0</v>
      </c>
      <c r="T10" s="152">
        <f t="shared" si="1"/>
        <v>0</v>
      </c>
      <c r="U10" s="152">
        <f t="shared" si="1"/>
        <v>60</v>
      </c>
      <c r="V10" s="153">
        <f t="shared" si="1"/>
        <v>0</v>
      </c>
      <c r="W10" s="147"/>
      <c r="X10" s="145"/>
      <c r="Y10" s="145"/>
      <c r="Z10" s="145"/>
      <c r="AA10" s="145"/>
      <c r="AB10" s="146"/>
      <c r="AC10" s="147">
        <v>30</v>
      </c>
      <c r="AD10" s="145"/>
      <c r="AE10" s="145"/>
      <c r="AF10" s="145"/>
      <c r="AG10" s="145">
        <v>60</v>
      </c>
      <c r="AH10" s="154"/>
      <c r="AI10" s="237">
        <v>0</v>
      </c>
      <c r="AJ10" s="236">
        <v>0</v>
      </c>
      <c r="AK10" s="228" t="s">
        <v>128</v>
      </c>
    </row>
    <row r="11" spans="1:37" ht="25.5" customHeight="1">
      <c r="A11" s="63">
        <v>4</v>
      </c>
      <c r="B11" s="143" t="s">
        <v>65</v>
      </c>
      <c r="C11" s="144">
        <v>3</v>
      </c>
      <c r="D11" s="145"/>
      <c r="E11" s="146"/>
      <c r="F11" s="147"/>
      <c r="G11" s="145"/>
      <c r="H11" s="146"/>
      <c r="I11" s="147">
        <v>3</v>
      </c>
      <c r="J11" s="145">
        <f t="shared" si="0"/>
        <v>0</v>
      </c>
      <c r="K11" s="145">
        <f t="shared" si="0"/>
        <v>0</v>
      </c>
      <c r="L11" s="146">
        <v>3</v>
      </c>
      <c r="M11" s="155" t="s">
        <v>42</v>
      </c>
      <c r="N11" s="149"/>
      <c r="O11" s="148">
        <v>30</v>
      </c>
      <c r="P11" s="150">
        <v>90</v>
      </c>
      <c r="Q11" s="151">
        <v>15</v>
      </c>
      <c r="R11" s="152">
        <v>15</v>
      </c>
      <c r="S11" s="152">
        <f>Y11+AE11</f>
        <v>0</v>
      </c>
      <c r="T11" s="152">
        <f t="shared" si="1"/>
        <v>0</v>
      </c>
      <c r="U11" s="152">
        <f t="shared" si="1"/>
        <v>60</v>
      </c>
      <c r="V11" s="153">
        <f t="shared" si="1"/>
        <v>0</v>
      </c>
      <c r="W11" s="147">
        <v>15</v>
      </c>
      <c r="X11" s="145">
        <v>15</v>
      </c>
      <c r="Y11" s="145"/>
      <c r="Z11" s="145"/>
      <c r="AA11" s="145">
        <v>60</v>
      </c>
      <c r="AB11" s="146"/>
      <c r="AC11" s="147"/>
      <c r="AD11" s="145"/>
      <c r="AE11" s="145"/>
      <c r="AF11" s="145"/>
      <c r="AG11" s="145"/>
      <c r="AH11" s="154"/>
      <c r="AI11" s="237">
        <v>0</v>
      </c>
      <c r="AJ11" s="236">
        <v>0</v>
      </c>
      <c r="AK11" s="228" t="s">
        <v>61</v>
      </c>
    </row>
    <row r="12" spans="1:37" ht="26.25" customHeight="1">
      <c r="A12" s="131">
        <v>5</v>
      </c>
      <c r="B12" s="143" t="s">
        <v>46</v>
      </c>
      <c r="C12" s="144">
        <v>4</v>
      </c>
      <c r="D12" s="145"/>
      <c r="E12" s="146"/>
      <c r="F12" s="147">
        <v>2</v>
      </c>
      <c r="G12" s="145"/>
      <c r="H12" s="146"/>
      <c r="I12" s="147">
        <v>6</v>
      </c>
      <c r="J12" s="145">
        <f>D12+G12</f>
        <v>0</v>
      </c>
      <c r="K12" s="145">
        <f>E12+H12</f>
        <v>0</v>
      </c>
      <c r="L12" s="146">
        <v>6</v>
      </c>
      <c r="M12" s="155"/>
      <c r="N12" s="149" t="s">
        <v>39</v>
      </c>
      <c r="O12" s="148">
        <v>65</v>
      </c>
      <c r="P12" s="150">
        <v>175</v>
      </c>
      <c r="Q12" s="151">
        <v>15</v>
      </c>
      <c r="R12" s="152">
        <v>30</v>
      </c>
      <c r="S12" s="152">
        <v>20</v>
      </c>
      <c r="T12" s="152">
        <v>0</v>
      </c>
      <c r="U12" s="152">
        <f>AA12+AG12</f>
        <v>110</v>
      </c>
      <c r="V12" s="153">
        <f>AB12+AH12</f>
        <v>0</v>
      </c>
      <c r="W12" s="147">
        <v>15</v>
      </c>
      <c r="X12" s="145">
        <v>30</v>
      </c>
      <c r="Y12" s="145"/>
      <c r="Z12" s="145"/>
      <c r="AA12" s="145">
        <v>70</v>
      </c>
      <c r="AB12" s="146"/>
      <c r="AC12" s="147"/>
      <c r="AD12" s="145"/>
      <c r="AE12" s="145">
        <v>20</v>
      </c>
      <c r="AF12" s="145"/>
      <c r="AG12" s="145">
        <v>40</v>
      </c>
      <c r="AH12" s="154"/>
      <c r="AI12" s="237">
        <v>0</v>
      </c>
      <c r="AJ12" s="236">
        <v>0</v>
      </c>
      <c r="AK12" s="228" t="s">
        <v>45</v>
      </c>
    </row>
    <row r="13" spans="1:37" ht="27" customHeight="1">
      <c r="A13" s="63">
        <v>6</v>
      </c>
      <c r="B13" s="143" t="s">
        <v>84</v>
      </c>
      <c r="C13" s="144"/>
      <c r="D13" s="145"/>
      <c r="E13" s="146"/>
      <c r="F13" s="147">
        <v>1</v>
      </c>
      <c r="G13" s="145"/>
      <c r="H13" s="146"/>
      <c r="I13" s="147">
        <v>1</v>
      </c>
      <c r="J13" s="145"/>
      <c r="K13" s="145"/>
      <c r="L13" s="146">
        <v>1</v>
      </c>
      <c r="M13" s="155"/>
      <c r="N13" s="149" t="s">
        <v>39</v>
      </c>
      <c r="O13" s="148">
        <v>20</v>
      </c>
      <c r="P13" s="150">
        <v>30</v>
      </c>
      <c r="Q13" s="151">
        <v>20</v>
      </c>
      <c r="R13" s="152"/>
      <c r="S13" s="152"/>
      <c r="T13" s="152"/>
      <c r="U13" s="152">
        <v>10</v>
      </c>
      <c r="V13" s="153"/>
      <c r="W13" s="147"/>
      <c r="X13" s="145"/>
      <c r="Y13" s="145"/>
      <c r="Z13" s="145"/>
      <c r="AA13" s="145"/>
      <c r="AB13" s="146"/>
      <c r="AC13" s="147">
        <v>20</v>
      </c>
      <c r="AD13" s="145"/>
      <c r="AE13" s="145"/>
      <c r="AF13" s="145"/>
      <c r="AG13" s="145">
        <v>10</v>
      </c>
      <c r="AH13" s="154"/>
      <c r="AI13" s="237">
        <v>0</v>
      </c>
      <c r="AJ13" s="236">
        <v>0</v>
      </c>
      <c r="AK13" s="228" t="s">
        <v>45</v>
      </c>
    </row>
    <row r="14" spans="1:37" ht="48" customHeight="1">
      <c r="A14" s="131">
        <v>7</v>
      </c>
      <c r="B14" s="156" t="s">
        <v>85</v>
      </c>
      <c r="C14" s="60"/>
      <c r="D14" s="61"/>
      <c r="E14" s="64"/>
      <c r="F14" s="63"/>
      <c r="G14" s="61"/>
      <c r="H14" s="64"/>
      <c r="I14" s="63"/>
      <c r="J14" s="61"/>
      <c r="K14" s="61"/>
      <c r="L14" s="64"/>
      <c r="M14" s="74"/>
      <c r="N14" s="157"/>
      <c r="O14" s="67"/>
      <c r="P14" s="68"/>
      <c r="Q14" s="70"/>
      <c r="R14" s="71"/>
      <c r="S14" s="71"/>
      <c r="T14" s="71"/>
      <c r="U14" s="71"/>
      <c r="V14" s="158"/>
      <c r="W14" s="63"/>
      <c r="X14" s="61"/>
      <c r="Y14" s="61"/>
      <c r="Z14" s="61"/>
      <c r="AA14" s="61"/>
      <c r="AB14" s="64"/>
      <c r="AC14" s="63"/>
      <c r="AD14" s="61"/>
      <c r="AE14" s="61"/>
      <c r="AF14" s="61"/>
      <c r="AG14" s="61"/>
      <c r="AH14" s="62"/>
      <c r="AI14" s="237"/>
      <c r="AJ14" s="236"/>
      <c r="AK14" s="229"/>
    </row>
    <row r="15" spans="1:37" ht="36">
      <c r="A15" s="63">
        <v>8</v>
      </c>
      <c r="B15" s="159" t="s">
        <v>48</v>
      </c>
      <c r="C15" s="107">
        <v>3</v>
      </c>
      <c r="D15" s="98"/>
      <c r="E15" s="101">
        <v>1</v>
      </c>
      <c r="F15" s="97"/>
      <c r="G15" s="98"/>
      <c r="H15" s="101"/>
      <c r="I15" s="97">
        <v>3</v>
      </c>
      <c r="J15" s="98"/>
      <c r="K15" s="98">
        <v>1</v>
      </c>
      <c r="L15" s="101">
        <v>4</v>
      </c>
      <c r="M15" s="104" t="s">
        <v>42</v>
      </c>
      <c r="N15" s="160"/>
      <c r="O15" s="104">
        <v>50</v>
      </c>
      <c r="P15" s="105">
        <v>110</v>
      </c>
      <c r="Q15" s="108">
        <v>15</v>
      </c>
      <c r="R15" s="109">
        <f>X15+AD15</f>
        <v>15</v>
      </c>
      <c r="S15" s="109">
        <v>20</v>
      </c>
      <c r="T15" s="109">
        <v>0</v>
      </c>
      <c r="U15" s="109">
        <f>AA15+AG15</f>
        <v>40</v>
      </c>
      <c r="V15" s="161">
        <v>20</v>
      </c>
      <c r="W15" s="97">
        <v>15</v>
      </c>
      <c r="X15" s="98">
        <v>15</v>
      </c>
      <c r="Y15" s="98">
        <v>20</v>
      </c>
      <c r="Z15" s="98"/>
      <c r="AA15" s="98">
        <v>40</v>
      </c>
      <c r="AB15" s="101">
        <v>20</v>
      </c>
      <c r="AC15" s="97"/>
      <c r="AD15" s="98"/>
      <c r="AE15" s="98"/>
      <c r="AF15" s="98"/>
      <c r="AG15" s="98"/>
      <c r="AH15" s="99"/>
      <c r="AI15" s="237">
        <v>0</v>
      </c>
      <c r="AJ15" s="236">
        <v>0</v>
      </c>
      <c r="AK15" s="230" t="s">
        <v>49</v>
      </c>
    </row>
    <row r="16" spans="1:40" ht="34.5" customHeight="1">
      <c r="A16" s="131">
        <v>9</v>
      </c>
      <c r="B16" s="159" t="s">
        <v>67</v>
      </c>
      <c r="C16" s="107">
        <v>3</v>
      </c>
      <c r="D16" s="98"/>
      <c r="E16" s="101"/>
      <c r="F16" s="97"/>
      <c r="G16" s="98"/>
      <c r="H16" s="101"/>
      <c r="I16" s="97">
        <f>C16+F16</f>
        <v>3</v>
      </c>
      <c r="J16" s="98">
        <f>D16+G16</f>
        <v>0</v>
      </c>
      <c r="K16" s="98">
        <f aca="true" t="shared" si="2" ref="K16:K24">E16+H16</f>
        <v>0</v>
      </c>
      <c r="L16" s="101">
        <f>SUM(I16:K16)</f>
        <v>3</v>
      </c>
      <c r="M16" s="104" t="s">
        <v>42</v>
      </c>
      <c r="N16" s="160"/>
      <c r="O16" s="104">
        <f aca="true" t="shared" si="3" ref="O16:O24">SUM(Q16:T16)</f>
        <v>50</v>
      </c>
      <c r="P16" s="105">
        <f>SUM(Q16:V16)</f>
        <v>80</v>
      </c>
      <c r="Q16" s="108">
        <f aca="true" t="shared" si="4" ref="Q16:V24">W16+AC16</f>
        <v>20</v>
      </c>
      <c r="R16" s="109">
        <f t="shared" si="4"/>
        <v>30</v>
      </c>
      <c r="S16" s="109">
        <f t="shared" si="4"/>
        <v>0</v>
      </c>
      <c r="T16" s="109">
        <f t="shared" si="4"/>
        <v>0</v>
      </c>
      <c r="U16" s="109">
        <f t="shared" si="4"/>
        <v>30</v>
      </c>
      <c r="V16" s="161">
        <f t="shared" si="4"/>
        <v>0</v>
      </c>
      <c r="W16" s="97">
        <v>20</v>
      </c>
      <c r="X16" s="98">
        <v>30</v>
      </c>
      <c r="Y16" s="98"/>
      <c r="Z16" s="98"/>
      <c r="AA16" s="98">
        <v>30</v>
      </c>
      <c r="AB16" s="101"/>
      <c r="AC16" s="97"/>
      <c r="AD16" s="98"/>
      <c r="AE16" s="98"/>
      <c r="AF16" s="98"/>
      <c r="AG16" s="98"/>
      <c r="AH16" s="99"/>
      <c r="AI16" s="237">
        <v>0</v>
      </c>
      <c r="AJ16" s="236">
        <v>0</v>
      </c>
      <c r="AK16" s="230" t="s">
        <v>49</v>
      </c>
      <c r="AN16" s="162"/>
    </row>
    <row r="17" spans="1:37" ht="22.5" customHeight="1">
      <c r="A17" s="63">
        <v>10</v>
      </c>
      <c r="B17" s="159" t="s">
        <v>116</v>
      </c>
      <c r="C17" s="107">
        <v>1</v>
      </c>
      <c r="D17" s="98"/>
      <c r="E17" s="101"/>
      <c r="F17" s="97"/>
      <c r="G17" s="98"/>
      <c r="H17" s="101"/>
      <c r="I17" s="97">
        <f>C17+F17</f>
        <v>1</v>
      </c>
      <c r="J17" s="98">
        <f>D17+G17</f>
        <v>0</v>
      </c>
      <c r="K17" s="98">
        <f t="shared" si="2"/>
        <v>0</v>
      </c>
      <c r="L17" s="101">
        <f>SUM(I17:K17)</f>
        <v>1</v>
      </c>
      <c r="M17" s="104" t="s">
        <v>39</v>
      </c>
      <c r="N17" s="160"/>
      <c r="O17" s="104">
        <f t="shared" si="3"/>
        <v>15</v>
      </c>
      <c r="P17" s="105">
        <f>SUM(Q17:V17)</f>
        <v>30</v>
      </c>
      <c r="Q17" s="108">
        <f t="shared" si="4"/>
        <v>15</v>
      </c>
      <c r="R17" s="109">
        <f t="shared" si="4"/>
        <v>0</v>
      </c>
      <c r="S17" s="109">
        <f t="shared" si="4"/>
        <v>0</v>
      </c>
      <c r="T17" s="109">
        <f t="shared" si="4"/>
        <v>0</v>
      </c>
      <c r="U17" s="109">
        <f t="shared" si="4"/>
        <v>15</v>
      </c>
      <c r="V17" s="161">
        <f t="shared" si="4"/>
        <v>0</v>
      </c>
      <c r="W17" s="97">
        <v>15</v>
      </c>
      <c r="X17" s="98"/>
      <c r="Y17" s="98"/>
      <c r="Z17" s="98"/>
      <c r="AA17" s="98">
        <v>15</v>
      </c>
      <c r="AB17" s="101"/>
      <c r="AC17" s="97"/>
      <c r="AD17" s="98"/>
      <c r="AE17" s="98"/>
      <c r="AF17" s="98"/>
      <c r="AG17" s="98"/>
      <c r="AH17" s="99"/>
      <c r="AI17" s="237">
        <v>0</v>
      </c>
      <c r="AJ17" s="236">
        <v>0</v>
      </c>
      <c r="AK17" s="230" t="s">
        <v>62</v>
      </c>
    </row>
    <row r="18" spans="1:37" ht="36">
      <c r="A18" s="131">
        <v>11</v>
      </c>
      <c r="B18" s="159" t="s">
        <v>70</v>
      </c>
      <c r="C18" s="107"/>
      <c r="D18" s="98"/>
      <c r="E18" s="101"/>
      <c r="F18" s="97">
        <v>3</v>
      </c>
      <c r="G18" s="98"/>
      <c r="H18" s="101">
        <v>1</v>
      </c>
      <c r="I18" s="97">
        <v>3</v>
      </c>
      <c r="J18" s="98">
        <f>D18+G18</f>
        <v>0</v>
      </c>
      <c r="K18" s="98">
        <v>1</v>
      </c>
      <c r="L18" s="101">
        <v>4</v>
      </c>
      <c r="M18" s="104"/>
      <c r="N18" s="160" t="s">
        <v>42</v>
      </c>
      <c r="O18" s="104">
        <v>35</v>
      </c>
      <c r="P18" s="105">
        <v>115</v>
      </c>
      <c r="Q18" s="108">
        <v>20</v>
      </c>
      <c r="R18" s="109">
        <f t="shared" si="4"/>
        <v>0</v>
      </c>
      <c r="S18" s="109">
        <f t="shared" si="4"/>
        <v>15</v>
      </c>
      <c r="T18" s="109">
        <f t="shared" si="4"/>
        <v>0</v>
      </c>
      <c r="U18" s="109">
        <f t="shared" si="4"/>
        <v>50</v>
      </c>
      <c r="V18" s="161">
        <v>30</v>
      </c>
      <c r="W18" s="97"/>
      <c r="X18" s="98"/>
      <c r="Y18" s="98"/>
      <c r="Z18" s="98"/>
      <c r="AA18" s="98"/>
      <c r="AB18" s="101"/>
      <c r="AC18" s="97">
        <v>20</v>
      </c>
      <c r="AD18" s="98"/>
      <c r="AE18" s="98">
        <v>15</v>
      </c>
      <c r="AF18" s="98"/>
      <c r="AG18" s="98">
        <v>50</v>
      </c>
      <c r="AH18" s="99">
        <v>30</v>
      </c>
      <c r="AI18" s="237">
        <v>0</v>
      </c>
      <c r="AJ18" s="236">
        <v>0</v>
      </c>
      <c r="AK18" s="230" t="s">
        <v>49</v>
      </c>
    </row>
    <row r="19" spans="1:37" ht="36">
      <c r="A19" s="63">
        <v>12</v>
      </c>
      <c r="B19" s="378" t="s">
        <v>68</v>
      </c>
      <c r="C19" s="107"/>
      <c r="D19" s="98"/>
      <c r="E19" s="101"/>
      <c r="F19" s="97">
        <v>2</v>
      </c>
      <c r="G19" s="98"/>
      <c r="H19" s="101"/>
      <c r="I19" s="97">
        <v>2</v>
      </c>
      <c r="J19" s="98">
        <f>D19+G19</f>
        <v>0</v>
      </c>
      <c r="K19" s="98">
        <f t="shared" si="2"/>
        <v>0</v>
      </c>
      <c r="L19" s="101">
        <v>2</v>
      </c>
      <c r="M19" s="104"/>
      <c r="N19" s="160" t="s">
        <v>42</v>
      </c>
      <c r="O19" s="104">
        <f t="shared" si="3"/>
        <v>30</v>
      </c>
      <c r="P19" s="105">
        <f>SUM(Q19:V19)</f>
        <v>60</v>
      </c>
      <c r="Q19" s="97">
        <f t="shared" si="4"/>
        <v>30</v>
      </c>
      <c r="R19" s="98">
        <f t="shared" si="4"/>
        <v>0</v>
      </c>
      <c r="S19" s="98">
        <f t="shared" si="4"/>
        <v>0</v>
      </c>
      <c r="T19" s="98">
        <f t="shared" si="4"/>
        <v>0</v>
      </c>
      <c r="U19" s="98">
        <f t="shared" si="4"/>
        <v>30</v>
      </c>
      <c r="V19" s="99">
        <f t="shared" si="4"/>
        <v>0</v>
      </c>
      <c r="W19" s="97"/>
      <c r="X19" s="98"/>
      <c r="Y19" s="98"/>
      <c r="Z19" s="98"/>
      <c r="AA19" s="98"/>
      <c r="AB19" s="101"/>
      <c r="AC19" s="97">
        <v>30</v>
      </c>
      <c r="AD19" s="98"/>
      <c r="AE19" s="98"/>
      <c r="AF19" s="98"/>
      <c r="AG19" s="98">
        <v>30</v>
      </c>
      <c r="AH19" s="99"/>
      <c r="AI19" s="237">
        <v>0</v>
      </c>
      <c r="AJ19" s="236">
        <v>0</v>
      </c>
      <c r="AK19" s="230" t="s">
        <v>130</v>
      </c>
    </row>
    <row r="20" spans="1:37" ht="24">
      <c r="A20" s="131">
        <v>13</v>
      </c>
      <c r="B20" s="159" t="s">
        <v>75</v>
      </c>
      <c r="C20" s="107"/>
      <c r="D20" s="98"/>
      <c r="E20" s="101"/>
      <c r="F20" s="97">
        <v>2</v>
      </c>
      <c r="G20" s="98"/>
      <c r="H20" s="101"/>
      <c r="I20" s="97">
        <v>2</v>
      </c>
      <c r="J20" s="98">
        <f>D20+G20</f>
        <v>0</v>
      </c>
      <c r="K20" s="98">
        <f>E20+H20</f>
        <v>0</v>
      </c>
      <c r="L20" s="101">
        <v>2</v>
      </c>
      <c r="M20" s="104"/>
      <c r="N20" s="160" t="s">
        <v>39</v>
      </c>
      <c r="O20" s="104">
        <v>20</v>
      </c>
      <c r="P20" s="105">
        <v>50</v>
      </c>
      <c r="Q20" s="108">
        <v>20</v>
      </c>
      <c r="R20" s="109">
        <f>X20+AD20</f>
        <v>0</v>
      </c>
      <c r="S20" s="109">
        <v>0</v>
      </c>
      <c r="T20" s="109">
        <f aca="true" t="shared" si="5" ref="T20:V21">Z20+AF20</f>
        <v>0</v>
      </c>
      <c r="U20" s="109">
        <f t="shared" si="5"/>
        <v>30</v>
      </c>
      <c r="V20" s="161">
        <f t="shared" si="5"/>
        <v>0</v>
      </c>
      <c r="W20" s="97"/>
      <c r="X20" s="98"/>
      <c r="Y20" s="98"/>
      <c r="Z20" s="98"/>
      <c r="AA20" s="98"/>
      <c r="AB20" s="101"/>
      <c r="AC20" s="97">
        <v>20</v>
      </c>
      <c r="AD20" s="98"/>
      <c r="AE20" s="98"/>
      <c r="AF20" s="98"/>
      <c r="AG20" s="98">
        <v>30</v>
      </c>
      <c r="AH20" s="99"/>
      <c r="AI20" s="237">
        <v>0</v>
      </c>
      <c r="AJ20" s="236">
        <v>0</v>
      </c>
      <c r="AK20" s="230" t="s">
        <v>52</v>
      </c>
    </row>
    <row r="21" spans="1:37" ht="23.25" customHeight="1">
      <c r="A21" s="63">
        <v>14</v>
      </c>
      <c r="B21" s="159" t="s">
        <v>64</v>
      </c>
      <c r="C21" s="107">
        <v>3</v>
      </c>
      <c r="D21" s="98"/>
      <c r="E21" s="101"/>
      <c r="F21" s="97"/>
      <c r="G21" s="98"/>
      <c r="H21" s="101"/>
      <c r="I21" s="97">
        <v>3</v>
      </c>
      <c r="J21" s="98">
        <f>D21+G21</f>
        <v>0</v>
      </c>
      <c r="K21" s="98">
        <f>E21+H21</f>
        <v>0</v>
      </c>
      <c r="L21" s="101">
        <v>3</v>
      </c>
      <c r="M21" s="112" t="s">
        <v>42</v>
      </c>
      <c r="N21" s="163"/>
      <c r="O21" s="104">
        <v>40</v>
      </c>
      <c r="P21" s="105">
        <v>80</v>
      </c>
      <c r="Q21" s="108">
        <v>20</v>
      </c>
      <c r="R21" s="109">
        <f>X21+AD21</f>
        <v>20</v>
      </c>
      <c r="S21" s="109">
        <v>0</v>
      </c>
      <c r="T21" s="109">
        <f t="shared" si="5"/>
        <v>0</v>
      </c>
      <c r="U21" s="109">
        <f t="shared" si="5"/>
        <v>40</v>
      </c>
      <c r="V21" s="161">
        <f t="shared" si="5"/>
        <v>0</v>
      </c>
      <c r="W21" s="97">
        <v>20</v>
      </c>
      <c r="X21" s="98">
        <v>20</v>
      </c>
      <c r="Y21" s="98"/>
      <c r="Z21" s="98"/>
      <c r="AA21" s="98">
        <v>40</v>
      </c>
      <c r="AB21" s="101"/>
      <c r="AC21" s="97"/>
      <c r="AD21" s="98"/>
      <c r="AE21" s="98"/>
      <c r="AF21" s="98"/>
      <c r="AG21" s="98"/>
      <c r="AH21" s="99"/>
      <c r="AI21" s="237">
        <v>0</v>
      </c>
      <c r="AJ21" s="236">
        <v>0</v>
      </c>
      <c r="AK21" s="230" t="s">
        <v>44</v>
      </c>
    </row>
    <row r="22" spans="1:37" ht="36">
      <c r="A22" s="131">
        <v>15</v>
      </c>
      <c r="B22" s="159" t="s">
        <v>69</v>
      </c>
      <c r="C22" s="107"/>
      <c r="D22" s="98"/>
      <c r="E22" s="101"/>
      <c r="F22" s="97">
        <v>2</v>
      </c>
      <c r="G22" s="98"/>
      <c r="H22" s="101"/>
      <c r="I22" s="97">
        <v>2</v>
      </c>
      <c r="J22" s="98">
        <f>D22+G22</f>
        <v>0</v>
      </c>
      <c r="K22" s="98">
        <f t="shared" si="2"/>
        <v>0</v>
      </c>
      <c r="L22" s="101">
        <v>2</v>
      </c>
      <c r="M22" s="104" t="s">
        <v>39</v>
      </c>
      <c r="N22" s="160"/>
      <c r="O22" s="104">
        <v>25</v>
      </c>
      <c r="P22" s="105">
        <v>50</v>
      </c>
      <c r="Q22" s="108">
        <v>25</v>
      </c>
      <c r="R22" s="109">
        <f t="shared" si="4"/>
        <v>0</v>
      </c>
      <c r="S22" s="109">
        <f t="shared" si="4"/>
        <v>0</v>
      </c>
      <c r="T22" s="109">
        <f t="shared" si="4"/>
        <v>0</v>
      </c>
      <c r="U22" s="109">
        <f t="shared" si="4"/>
        <v>25</v>
      </c>
      <c r="V22" s="161">
        <f t="shared" si="4"/>
        <v>0</v>
      </c>
      <c r="W22" s="97"/>
      <c r="X22" s="98"/>
      <c r="Y22" s="98"/>
      <c r="Z22" s="98"/>
      <c r="AA22" s="98"/>
      <c r="AB22" s="101"/>
      <c r="AC22" s="97">
        <v>25</v>
      </c>
      <c r="AD22" s="98"/>
      <c r="AE22" s="98"/>
      <c r="AF22" s="98"/>
      <c r="AG22" s="98">
        <v>25</v>
      </c>
      <c r="AH22" s="99"/>
      <c r="AI22" s="237">
        <v>0</v>
      </c>
      <c r="AJ22" s="236">
        <v>0</v>
      </c>
      <c r="AK22" s="230" t="s">
        <v>49</v>
      </c>
    </row>
    <row r="23" spans="1:37" ht="28.5" customHeight="1">
      <c r="A23" s="63">
        <v>16</v>
      </c>
      <c r="B23" s="164" t="s">
        <v>117</v>
      </c>
      <c r="C23" s="165">
        <v>2</v>
      </c>
      <c r="D23" s="166"/>
      <c r="E23" s="167"/>
      <c r="F23" s="168">
        <v>3</v>
      </c>
      <c r="G23" s="166">
        <v>0</v>
      </c>
      <c r="H23" s="167"/>
      <c r="I23" s="168">
        <v>5</v>
      </c>
      <c r="J23" s="166">
        <v>0</v>
      </c>
      <c r="K23" s="166">
        <f t="shared" si="2"/>
        <v>0</v>
      </c>
      <c r="L23" s="167">
        <v>5</v>
      </c>
      <c r="M23" s="169"/>
      <c r="N23" s="170" t="s">
        <v>39</v>
      </c>
      <c r="O23" s="169">
        <f t="shared" si="3"/>
        <v>60</v>
      </c>
      <c r="P23" s="171">
        <v>140</v>
      </c>
      <c r="Q23" s="168">
        <v>20</v>
      </c>
      <c r="R23" s="166">
        <f t="shared" si="4"/>
        <v>0</v>
      </c>
      <c r="S23" s="166">
        <f t="shared" si="4"/>
        <v>40</v>
      </c>
      <c r="T23" s="166">
        <f t="shared" si="4"/>
        <v>0</v>
      </c>
      <c r="U23" s="166">
        <v>80</v>
      </c>
      <c r="V23" s="172">
        <f t="shared" si="4"/>
        <v>0</v>
      </c>
      <c r="W23" s="168">
        <v>20</v>
      </c>
      <c r="X23" s="166"/>
      <c r="Y23" s="166"/>
      <c r="Z23" s="166"/>
      <c r="AA23" s="166">
        <v>40</v>
      </c>
      <c r="AB23" s="167"/>
      <c r="AC23" s="168"/>
      <c r="AD23" s="166"/>
      <c r="AE23" s="166">
        <v>40</v>
      </c>
      <c r="AF23" s="166"/>
      <c r="AG23" s="166">
        <v>40</v>
      </c>
      <c r="AH23" s="172"/>
      <c r="AI23" s="237">
        <v>0</v>
      </c>
      <c r="AJ23" s="236">
        <v>0</v>
      </c>
      <c r="AK23" s="231" t="s">
        <v>45</v>
      </c>
    </row>
    <row r="24" spans="1:37" ht="24.75" customHeight="1">
      <c r="A24" s="131">
        <v>17</v>
      </c>
      <c r="B24" s="173" t="s">
        <v>71</v>
      </c>
      <c r="C24" s="165">
        <v>2</v>
      </c>
      <c r="D24" s="166"/>
      <c r="E24" s="167"/>
      <c r="F24" s="168"/>
      <c r="G24" s="166"/>
      <c r="H24" s="167"/>
      <c r="I24" s="168">
        <f>C24+F24</f>
        <v>2</v>
      </c>
      <c r="J24" s="166">
        <f>D24+G24</f>
        <v>0</v>
      </c>
      <c r="K24" s="166">
        <f t="shared" si="2"/>
        <v>0</v>
      </c>
      <c r="L24" s="167">
        <f>SUM(I24:K24)</f>
        <v>2</v>
      </c>
      <c r="M24" s="174" t="s">
        <v>39</v>
      </c>
      <c r="N24" s="175"/>
      <c r="O24" s="169">
        <f t="shared" si="3"/>
        <v>30</v>
      </c>
      <c r="P24" s="171">
        <f>SUM(Q24:V24)</f>
        <v>60</v>
      </c>
      <c r="Q24" s="176">
        <f t="shared" si="4"/>
        <v>10</v>
      </c>
      <c r="R24" s="177">
        <f t="shared" si="4"/>
        <v>0</v>
      </c>
      <c r="S24" s="177">
        <f t="shared" si="4"/>
        <v>20</v>
      </c>
      <c r="T24" s="177">
        <f t="shared" si="4"/>
        <v>0</v>
      </c>
      <c r="U24" s="177">
        <f t="shared" si="4"/>
        <v>30</v>
      </c>
      <c r="V24" s="178">
        <f t="shared" si="4"/>
        <v>0</v>
      </c>
      <c r="W24" s="168">
        <v>10</v>
      </c>
      <c r="X24" s="166"/>
      <c r="Y24" s="166">
        <v>20</v>
      </c>
      <c r="Z24" s="166"/>
      <c r="AA24" s="166">
        <v>30</v>
      </c>
      <c r="AB24" s="167"/>
      <c r="AC24" s="168"/>
      <c r="AD24" s="166"/>
      <c r="AE24" s="166"/>
      <c r="AF24" s="166"/>
      <c r="AG24" s="166"/>
      <c r="AH24" s="172"/>
      <c r="AI24" s="237">
        <v>0</v>
      </c>
      <c r="AJ24" s="236">
        <v>0</v>
      </c>
      <c r="AK24" s="232" t="s">
        <v>51</v>
      </c>
    </row>
    <row r="25" spans="1:37" ht="24" customHeight="1">
      <c r="A25" s="63">
        <v>18</v>
      </c>
      <c r="B25" s="173" t="s">
        <v>81</v>
      </c>
      <c r="C25" s="165"/>
      <c r="D25" s="166"/>
      <c r="E25" s="167"/>
      <c r="F25" s="168">
        <v>1</v>
      </c>
      <c r="G25" s="166"/>
      <c r="H25" s="167"/>
      <c r="I25" s="168">
        <v>1</v>
      </c>
      <c r="J25" s="166"/>
      <c r="K25" s="166"/>
      <c r="L25" s="167">
        <v>1</v>
      </c>
      <c r="M25" s="169"/>
      <c r="N25" s="179" t="s">
        <v>39</v>
      </c>
      <c r="O25" s="169">
        <v>15</v>
      </c>
      <c r="P25" s="171">
        <v>30</v>
      </c>
      <c r="Q25" s="168">
        <v>15</v>
      </c>
      <c r="R25" s="166"/>
      <c r="S25" s="166"/>
      <c r="T25" s="166"/>
      <c r="U25" s="166">
        <v>15</v>
      </c>
      <c r="V25" s="172"/>
      <c r="W25" s="168"/>
      <c r="X25" s="166"/>
      <c r="Y25" s="166"/>
      <c r="Z25" s="166"/>
      <c r="AA25" s="166"/>
      <c r="AB25" s="167"/>
      <c r="AC25" s="168">
        <v>15</v>
      </c>
      <c r="AD25" s="166"/>
      <c r="AE25" s="166"/>
      <c r="AF25" s="166"/>
      <c r="AG25" s="166">
        <v>15</v>
      </c>
      <c r="AH25" s="172"/>
      <c r="AI25" s="237">
        <v>0</v>
      </c>
      <c r="AJ25" s="236">
        <v>0</v>
      </c>
      <c r="AK25" s="232" t="s">
        <v>115</v>
      </c>
    </row>
    <row r="26" spans="1:37" ht="30.75" customHeight="1">
      <c r="A26" s="131">
        <v>19</v>
      </c>
      <c r="B26" s="173" t="s">
        <v>82</v>
      </c>
      <c r="C26" s="165"/>
      <c r="D26" s="166"/>
      <c r="E26" s="167"/>
      <c r="F26" s="168">
        <v>1</v>
      </c>
      <c r="G26" s="166"/>
      <c r="H26" s="167"/>
      <c r="I26" s="168">
        <v>1</v>
      </c>
      <c r="J26" s="166"/>
      <c r="K26" s="166"/>
      <c r="L26" s="167">
        <v>1</v>
      </c>
      <c r="M26" s="169"/>
      <c r="N26" s="179" t="s">
        <v>39</v>
      </c>
      <c r="O26" s="169">
        <v>15</v>
      </c>
      <c r="P26" s="171">
        <v>30</v>
      </c>
      <c r="Q26" s="168">
        <v>15</v>
      </c>
      <c r="R26" s="166"/>
      <c r="S26" s="166"/>
      <c r="T26" s="166"/>
      <c r="U26" s="166">
        <v>15</v>
      </c>
      <c r="V26" s="172"/>
      <c r="W26" s="168"/>
      <c r="X26" s="166"/>
      <c r="Y26" s="166"/>
      <c r="Z26" s="166"/>
      <c r="AA26" s="166"/>
      <c r="AB26" s="167"/>
      <c r="AC26" s="168">
        <v>15</v>
      </c>
      <c r="AD26" s="166"/>
      <c r="AE26" s="166"/>
      <c r="AF26" s="166"/>
      <c r="AG26" s="166">
        <v>15</v>
      </c>
      <c r="AH26" s="172"/>
      <c r="AI26" s="237">
        <v>0</v>
      </c>
      <c r="AJ26" s="236">
        <v>0</v>
      </c>
      <c r="AK26" s="232" t="s">
        <v>45</v>
      </c>
    </row>
    <row r="27" spans="1:37" ht="39" customHeight="1">
      <c r="A27" s="63">
        <v>20</v>
      </c>
      <c r="B27" s="173" t="s">
        <v>118</v>
      </c>
      <c r="C27" s="165">
        <v>3</v>
      </c>
      <c r="D27" s="166"/>
      <c r="E27" s="167"/>
      <c r="F27" s="168"/>
      <c r="G27" s="166"/>
      <c r="H27" s="167"/>
      <c r="I27" s="168">
        <v>3</v>
      </c>
      <c r="J27" s="166"/>
      <c r="K27" s="166"/>
      <c r="L27" s="167">
        <v>3</v>
      </c>
      <c r="M27" s="174" t="s">
        <v>39</v>
      </c>
      <c r="N27" s="179"/>
      <c r="O27" s="169">
        <v>35</v>
      </c>
      <c r="P27" s="171">
        <v>85</v>
      </c>
      <c r="Q27" s="176">
        <v>15</v>
      </c>
      <c r="R27" s="177">
        <v>20</v>
      </c>
      <c r="S27" s="177">
        <f>Y27+AE27</f>
        <v>0</v>
      </c>
      <c r="T27" s="177">
        <f>Z27+AF27</f>
        <v>0</v>
      </c>
      <c r="U27" s="177">
        <f>AA27+AG27</f>
        <v>50</v>
      </c>
      <c r="V27" s="178">
        <f>AB27+AH27</f>
        <v>0</v>
      </c>
      <c r="W27" s="168">
        <v>15</v>
      </c>
      <c r="X27" s="166">
        <v>20</v>
      </c>
      <c r="Y27" s="166"/>
      <c r="Z27" s="166"/>
      <c r="AA27" s="166">
        <v>50</v>
      </c>
      <c r="AB27" s="167"/>
      <c r="AC27" s="168"/>
      <c r="AD27" s="166"/>
      <c r="AE27" s="166"/>
      <c r="AF27" s="166"/>
      <c r="AG27" s="166"/>
      <c r="AH27" s="172"/>
      <c r="AI27" s="237">
        <v>0</v>
      </c>
      <c r="AJ27" s="236">
        <v>0</v>
      </c>
      <c r="AK27" s="232" t="s">
        <v>52</v>
      </c>
    </row>
    <row r="28" spans="1:37" ht="30.75" customHeight="1">
      <c r="A28" s="131">
        <v>21</v>
      </c>
      <c r="B28" s="307" t="s">
        <v>111</v>
      </c>
      <c r="C28" s="92">
        <v>1</v>
      </c>
      <c r="D28" s="80"/>
      <c r="E28" s="83"/>
      <c r="F28" s="79"/>
      <c r="G28" s="80"/>
      <c r="H28" s="83"/>
      <c r="I28" s="79">
        <v>1</v>
      </c>
      <c r="J28" s="80"/>
      <c r="K28" s="80"/>
      <c r="L28" s="307">
        <v>2</v>
      </c>
      <c r="M28" s="309" t="s">
        <v>39</v>
      </c>
      <c r="N28" s="181"/>
      <c r="O28" s="93">
        <v>10</v>
      </c>
      <c r="P28" s="87">
        <v>25</v>
      </c>
      <c r="Q28" s="79">
        <v>10</v>
      </c>
      <c r="R28" s="80"/>
      <c r="S28" s="80"/>
      <c r="T28" s="80"/>
      <c r="U28" s="80">
        <v>15</v>
      </c>
      <c r="V28" s="81"/>
      <c r="W28" s="79">
        <v>10</v>
      </c>
      <c r="X28" s="80"/>
      <c r="Y28" s="80"/>
      <c r="Z28" s="80"/>
      <c r="AA28" s="80">
        <v>15</v>
      </c>
      <c r="AB28" s="83"/>
      <c r="AC28" s="79"/>
      <c r="AD28" s="80"/>
      <c r="AE28" s="80"/>
      <c r="AF28" s="80"/>
      <c r="AG28" s="80"/>
      <c r="AH28" s="81"/>
      <c r="AI28" s="237">
        <v>0</v>
      </c>
      <c r="AJ28" s="236">
        <v>0</v>
      </c>
      <c r="AK28" s="233" t="s">
        <v>62</v>
      </c>
    </row>
    <row r="29" spans="1:37" ht="40.5" customHeight="1">
      <c r="A29" s="63">
        <v>22</v>
      </c>
      <c r="B29" s="308"/>
      <c r="C29" s="92">
        <v>1</v>
      </c>
      <c r="D29" s="80"/>
      <c r="E29" s="83"/>
      <c r="F29" s="79"/>
      <c r="G29" s="80"/>
      <c r="H29" s="83"/>
      <c r="I29" s="79">
        <v>1</v>
      </c>
      <c r="J29" s="80"/>
      <c r="K29" s="80"/>
      <c r="L29" s="308"/>
      <c r="M29" s="310"/>
      <c r="N29" s="181"/>
      <c r="O29" s="93">
        <v>10</v>
      </c>
      <c r="P29" s="87">
        <v>25</v>
      </c>
      <c r="Q29" s="79"/>
      <c r="R29" s="80"/>
      <c r="S29" s="80">
        <v>10</v>
      </c>
      <c r="T29" s="80"/>
      <c r="U29" s="80">
        <v>15</v>
      </c>
      <c r="V29" s="81"/>
      <c r="W29" s="79"/>
      <c r="X29" s="80"/>
      <c r="Y29" s="80">
        <v>10</v>
      </c>
      <c r="Z29" s="80"/>
      <c r="AA29" s="80">
        <v>15</v>
      </c>
      <c r="AB29" s="83"/>
      <c r="AC29" s="79"/>
      <c r="AD29" s="80"/>
      <c r="AE29" s="80"/>
      <c r="AF29" s="80"/>
      <c r="AG29" s="80"/>
      <c r="AH29" s="81"/>
      <c r="AI29" s="237">
        <v>0</v>
      </c>
      <c r="AJ29" s="236">
        <v>0</v>
      </c>
      <c r="AK29" s="233" t="s">
        <v>49</v>
      </c>
    </row>
    <row r="30" spans="1:37" ht="40.5" customHeight="1">
      <c r="A30" s="131">
        <v>23</v>
      </c>
      <c r="B30" s="78" t="s">
        <v>95</v>
      </c>
      <c r="C30" s="92"/>
      <c r="D30" s="80"/>
      <c r="E30" s="81"/>
      <c r="F30" s="79">
        <v>1</v>
      </c>
      <c r="G30" s="82"/>
      <c r="H30" s="81"/>
      <c r="I30" s="79">
        <v>1</v>
      </c>
      <c r="J30" s="80">
        <f>D30+G30</f>
        <v>0</v>
      </c>
      <c r="K30" s="84">
        <f>E30+H30</f>
        <v>0</v>
      </c>
      <c r="L30" s="83">
        <v>1</v>
      </c>
      <c r="M30" s="93"/>
      <c r="N30" s="87" t="s">
        <v>39</v>
      </c>
      <c r="O30" s="251">
        <v>10</v>
      </c>
      <c r="P30" s="250">
        <v>25</v>
      </c>
      <c r="Q30" s="89">
        <v>5</v>
      </c>
      <c r="R30" s="90">
        <f>X30+AD30</f>
        <v>0</v>
      </c>
      <c r="S30" s="90">
        <f>Y30+AE30</f>
        <v>5</v>
      </c>
      <c r="T30" s="90">
        <f>Z30+AF30</f>
        <v>0</v>
      </c>
      <c r="U30" s="90">
        <f>AA30+AG30</f>
        <v>15</v>
      </c>
      <c r="V30" s="91">
        <f>AB30+AH30</f>
        <v>0</v>
      </c>
      <c r="W30" s="79"/>
      <c r="X30" s="80"/>
      <c r="Y30" s="80"/>
      <c r="Z30" s="80"/>
      <c r="AA30" s="80"/>
      <c r="AB30" s="83"/>
      <c r="AC30" s="79">
        <v>5</v>
      </c>
      <c r="AD30" s="92"/>
      <c r="AE30" s="80">
        <v>5</v>
      </c>
      <c r="AF30" s="80"/>
      <c r="AG30" s="80">
        <v>15</v>
      </c>
      <c r="AH30" s="81"/>
      <c r="AI30" s="237">
        <v>0</v>
      </c>
      <c r="AJ30" s="236">
        <v>0</v>
      </c>
      <c r="AK30" s="249" t="s">
        <v>49</v>
      </c>
    </row>
    <row r="31" spans="1:37" ht="40.5" customHeight="1">
      <c r="A31" s="63">
        <v>24</v>
      </c>
      <c r="B31" s="180" t="s">
        <v>63</v>
      </c>
      <c r="C31" s="92">
        <v>1.5</v>
      </c>
      <c r="D31" s="80"/>
      <c r="E31" s="83"/>
      <c r="F31" s="79">
        <v>1.5</v>
      </c>
      <c r="G31" s="80"/>
      <c r="H31" s="83"/>
      <c r="I31" s="79">
        <v>3</v>
      </c>
      <c r="J31" s="80"/>
      <c r="K31" s="80"/>
      <c r="L31" s="83">
        <v>3</v>
      </c>
      <c r="M31" s="93" t="s">
        <v>39</v>
      </c>
      <c r="N31" s="181" t="s">
        <v>39</v>
      </c>
      <c r="O31" s="93">
        <v>40</v>
      </c>
      <c r="P31" s="87">
        <v>90</v>
      </c>
      <c r="Q31" s="89">
        <v>40</v>
      </c>
      <c r="R31" s="90"/>
      <c r="S31" s="90"/>
      <c r="T31" s="90"/>
      <c r="U31" s="90">
        <v>50</v>
      </c>
      <c r="V31" s="182"/>
      <c r="W31" s="79">
        <v>20</v>
      </c>
      <c r="X31" s="80"/>
      <c r="Y31" s="80"/>
      <c r="Z31" s="80"/>
      <c r="AA31" s="80">
        <v>25</v>
      </c>
      <c r="AB31" s="83"/>
      <c r="AC31" s="79">
        <v>20</v>
      </c>
      <c r="AD31" s="80"/>
      <c r="AE31" s="80"/>
      <c r="AF31" s="80"/>
      <c r="AG31" s="80">
        <v>25</v>
      </c>
      <c r="AH31" s="81"/>
      <c r="AI31" s="237">
        <v>0</v>
      </c>
      <c r="AJ31" s="236">
        <v>0</v>
      </c>
      <c r="AK31" s="233"/>
    </row>
    <row r="32" spans="1:37" ht="24">
      <c r="A32" s="131">
        <v>25</v>
      </c>
      <c r="B32" s="183" t="s">
        <v>112</v>
      </c>
      <c r="C32" s="184"/>
      <c r="D32" s="80"/>
      <c r="E32" s="83"/>
      <c r="F32" s="79"/>
      <c r="G32" s="80"/>
      <c r="H32" s="83"/>
      <c r="I32" s="79">
        <f>C32+F32</f>
        <v>0</v>
      </c>
      <c r="J32" s="80">
        <f aca="true" t="shared" si="6" ref="J32:K35">D32+G32</f>
        <v>0</v>
      </c>
      <c r="K32" s="80">
        <f t="shared" si="6"/>
        <v>0</v>
      </c>
      <c r="L32" s="83">
        <f>SUM(I32:K32)</f>
        <v>0</v>
      </c>
      <c r="M32" s="93"/>
      <c r="N32" s="181"/>
      <c r="O32" s="93">
        <f>SUM(Q32:T32)</f>
        <v>0</v>
      </c>
      <c r="P32" s="87">
        <f>SUM(Q32:V32)</f>
        <v>0</v>
      </c>
      <c r="Q32" s="89">
        <f aca="true" t="shared" si="7" ref="Q32:V35">W32+AC32</f>
        <v>0</v>
      </c>
      <c r="R32" s="90">
        <f t="shared" si="7"/>
        <v>0</v>
      </c>
      <c r="S32" s="90">
        <f t="shared" si="7"/>
        <v>0</v>
      </c>
      <c r="T32" s="90">
        <f t="shared" si="7"/>
        <v>0</v>
      </c>
      <c r="U32" s="90">
        <f t="shared" si="7"/>
        <v>0</v>
      </c>
      <c r="V32" s="182">
        <f t="shared" si="7"/>
        <v>0</v>
      </c>
      <c r="W32" s="79"/>
      <c r="X32" s="80"/>
      <c r="Y32" s="80"/>
      <c r="Z32" s="80"/>
      <c r="AA32" s="80"/>
      <c r="AB32" s="83"/>
      <c r="AC32" s="79"/>
      <c r="AD32" s="80"/>
      <c r="AE32" s="80"/>
      <c r="AF32" s="80"/>
      <c r="AG32" s="80"/>
      <c r="AH32" s="81"/>
      <c r="AI32" s="237"/>
      <c r="AJ32" s="236"/>
      <c r="AK32" s="233" t="s">
        <v>60</v>
      </c>
    </row>
    <row r="33" spans="1:37" ht="24">
      <c r="A33" s="63">
        <v>26</v>
      </c>
      <c r="B33" s="183" t="s">
        <v>99</v>
      </c>
      <c r="C33" s="184"/>
      <c r="D33" s="80"/>
      <c r="E33" s="83"/>
      <c r="F33" s="79"/>
      <c r="G33" s="80"/>
      <c r="H33" s="83"/>
      <c r="I33" s="79">
        <f>C33+F33</f>
        <v>0</v>
      </c>
      <c r="J33" s="80">
        <f t="shared" si="6"/>
        <v>0</v>
      </c>
      <c r="K33" s="80">
        <f t="shared" si="6"/>
        <v>0</v>
      </c>
      <c r="L33" s="83">
        <f>SUM(I33:K33)</f>
        <v>0</v>
      </c>
      <c r="M33" s="93"/>
      <c r="N33" s="181"/>
      <c r="O33" s="93">
        <f>SUM(Q33:T33)</f>
        <v>0</v>
      </c>
      <c r="P33" s="87">
        <f>SUM(Q33:V33)</f>
        <v>0</v>
      </c>
      <c r="Q33" s="89">
        <f t="shared" si="7"/>
        <v>0</v>
      </c>
      <c r="R33" s="90">
        <f t="shared" si="7"/>
        <v>0</v>
      </c>
      <c r="S33" s="90">
        <f t="shared" si="7"/>
        <v>0</v>
      </c>
      <c r="T33" s="90">
        <f t="shared" si="7"/>
        <v>0</v>
      </c>
      <c r="U33" s="90">
        <f t="shared" si="7"/>
        <v>0</v>
      </c>
      <c r="V33" s="182">
        <f t="shared" si="7"/>
        <v>0</v>
      </c>
      <c r="W33" s="79"/>
      <c r="X33" s="80"/>
      <c r="Y33" s="80"/>
      <c r="Z33" s="80"/>
      <c r="AA33" s="80"/>
      <c r="AB33" s="83"/>
      <c r="AC33" s="79"/>
      <c r="AD33" s="80"/>
      <c r="AE33" s="80"/>
      <c r="AF33" s="80"/>
      <c r="AG33" s="80"/>
      <c r="AH33" s="81"/>
      <c r="AI33" s="237"/>
      <c r="AJ33" s="236"/>
      <c r="AK33" s="233" t="s">
        <v>52</v>
      </c>
    </row>
    <row r="34" spans="1:37" ht="24">
      <c r="A34" s="131">
        <v>27</v>
      </c>
      <c r="B34" s="183" t="s">
        <v>98</v>
      </c>
      <c r="C34" s="184"/>
      <c r="D34" s="80"/>
      <c r="E34" s="83"/>
      <c r="F34" s="79"/>
      <c r="G34" s="80"/>
      <c r="H34" s="83"/>
      <c r="I34" s="79">
        <f>C34+F34</f>
        <v>0</v>
      </c>
      <c r="J34" s="80">
        <f t="shared" si="6"/>
        <v>0</v>
      </c>
      <c r="K34" s="80">
        <f t="shared" si="6"/>
        <v>0</v>
      </c>
      <c r="L34" s="83">
        <f>SUM(I34:K34)</f>
        <v>0</v>
      </c>
      <c r="M34" s="93"/>
      <c r="N34" s="181"/>
      <c r="O34" s="93">
        <f>SUM(Q34:T34)</f>
        <v>0</v>
      </c>
      <c r="P34" s="87">
        <f>SUM(Q34:V34)</f>
        <v>0</v>
      </c>
      <c r="Q34" s="89">
        <f t="shared" si="7"/>
        <v>0</v>
      </c>
      <c r="R34" s="90">
        <f t="shared" si="7"/>
        <v>0</v>
      </c>
      <c r="S34" s="90">
        <f t="shared" si="7"/>
        <v>0</v>
      </c>
      <c r="T34" s="90">
        <f t="shared" si="7"/>
        <v>0</v>
      </c>
      <c r="U34" s="90">
        <f t="shared" si="7"/>
        <v>0</v>
      </c>
      <c r="V34" s="182">
        <f t="shared" si="7"/>
        <v>0</v>
      </c>
      <c r="W34" s="79"/>
      <c r="X34" s="80"/>
      <c r="Y34" s="80"/>
      <c r="Z34" s="80"/>
      <c r="AA34" s="80"/>
      <c r="AB34" s="83"/>
      <c r="AC34" s="79"/>
      <c r="AD34" s="80"/>
      <c r="AE34" s="80"/>
      <c r="AF34" s="80"/>
      <c r="AG34" s="80"/>
      <c r="AH34" s="81"/>
      <c r="AI34" s="237"/>
      <c r="AJ34" s="236"/>
      <c r="AK34" s="233" t="s">
        <v>53</v>
      </c>
    </row>
    <row r="35" spans="1:37" ht="24">
      <c r="A35" s="63">
        <v>28</v>
      </c>
      <c r="B35" s="183" t="s">
        <v>97</v>
      </c>
      <c r="C35" s="184"/>
      <c r="D35" s="80"/>
      <c r="E35" s="83"/>
      <c r="F35" s="79"/>
      <c r="G35" s="80"/>
      <c r="H35" s="83"/>
      <c r="I35" s="79">
        <f>C35+F35</f>
        <v>0</v>
      </c>
      <c r="J35" s="80">
        <f t="shared" si="6"/>
        <v>0</v>
      </c>
      <c r="K35" s="80">
        <f t="shared" si="6"/>
        <v>0</v>
      </c>
      <c r="L35" s="83">
        <f>SUM(I35:K35)</f>
        <v>0</v>
      </c>
      <c r="M35" s="93"/>
      <c r="N35" s="181"/>
      <c r="O35" s="93">
        <f>SUM(Q35:T35)</f>
        <v>0</v>
      </c>
      <c r="P35" s="87">
        <f>SUM(Q35:V35)</f>
        <v>0</v>
      </c>
      <c r="Q35" s="89">
        <f t="shared" si="7"/>
        <v>0</v>
      </c>
      <c r="R35" s="90">
        <f t="shared" si="7"/>
        <v>0</v>
      </c>
      <c r="S35" s="90">
        <f t="shared" si="7"/>
        <v>0</v>
      </c>
      <c r="T35" s="90">
        <f t="shared" si="7"/>
        <v>0</v>
      </c>
      <c r="U35" s="90">
        <f t="shared" si="7"/>
        <v>0</v>
      </c>
      <c r="V35" s="182">
        <f t="shared" si="7"/>
        <v>0</v>
      </c>
      <c r="W35" s="79"/>
      <c r="X35" s="80"/>
      <c r="Y35" s="80"/>
      <c r="Z35" s="80"/>
      <c r="AA35" s="80"/>
      <c r="AB35" s="83"/>
      <c r="AC35" s="79"/>
      <c r="AD35" s="80"/>
      <c r="AE35" s="80"/>
      <c r="AF35" s="80"/>
      <c r="AG35" s="80"/>
      <c r="AH35" s="81"/>
      <c r="AI35" s="237"/>
      <c r="AJ35" s="236"/>
      <c r="AK35" s="184" t="s">
        <v>52</v>
      </c>
    </row>
    <row r="36" spans="1:37" ht="24" customHeight="1" thickBot="1">
      <c r="A36" s="131">
        <v>29</v>
      </c>
      <c r="B36" s="185" t="s">
        <v>58</v>
      </c>
      <c r="C36" s="186"/>
      <c r="D36" s="187"/>
      <c r="E36" s="188"/>
      <c r="F36" s="189"/>
      <c r="G36" s="187"/>
      <c r="H36" s="188"/>
      <c r="I36" s="189"/>
      <c r="J36" s="187"/>
      <c r="K36" s="187"/>
      <c r="L36" s="188">
        <v>0</v>
      </c>
      <c r="M36" s="190" t="s">
        <v>39</v>
      </c>
      <c r="N36" s="191"/>
      <c r="O36" s="190">
        <v>4</v>
      </c>
      <c r="P36" s="192">
        <v>4</v>
      </c>
      <c r="Q36" s="193">
        <v>4</v>
      </c>
      <c r="R36" s="194"/>
      <c r="S36" s="194"/>
      <c r="T36" s="194"/>
      <c r="U36" s="194"/>
      <c r="V36" s="195"/>
      <c r="W36" s="189">
        <v>4</v>
      </c>
      <c r="X36" s="187"/>
      <c r="Y36" s="187"/>
      <c r="Z36" s="187"/>
      <c r="AA36" s="187"/>
      <c r="AB36" s="188"/>
      <c r="AC36" s="189"/>
      <c r="AD36" s="187"/>
      <c r="AE36" s="187"/>
      <c r="AF36" s="187"/>
      <c r="AG36" s="187"/>
      <c r="AH36" s="196"/>
      <c r="AI36" s="238">
        <v>0</v>
      </c>
      <c r="AJ36" s="239">
        <v>0</v>
      </c>
      <c r="AK36" s="234" t="s">
        <v>59</v>
      </c>
    </row>
    <row r="37" spans="1:37" s="208" customFormat="1" ht="12.75" customHeight="1" thickBot="1">
      <c r="A37" s="322" t="s">
        <v>6</v>
      </c>
      <c r="B37" s="323"/>
      <c r="C37" s="197">
        <f aca="true" t="shared" si="8" ref="C37:L37">SUM(C8:C36)</f>
        <v>29</v>
      </c>
      <c r="D37" s="198">
        <f t="shared" si="8"/>
        <v>0</v>
      </c>
      <c r="E37" s="198">
        <f t="shared" si="8"/>
        <v>1</v>
      </c>
      <c r="F37" s="197">
        <f t="shared" si="8"/>
        <v>28</v>
      </c>
      <c r="G37" s="198">
        <f t="shared" si="8"/>
        <v>0</v>
      </c>
      <c r="H37" s="199">
        <f t="shared" si="8"/>
        <v>2</v>
      </c>
      <c r="I37" s="200">
        <f t="shared" si="8"/>
        <v>57</v>
      </c>
      <c r="J37" s="201">
        <f t="shared" si="8"/>
        <v>0</v>
      </c>
      <c r="K37" s="202">
        <f t="shared" si="8"/>
        <v>3</v>
      </c>
      <c r="L37" s="203">
        <f t="shared" si="8"/>
        <v>60</v>
      </c>
      <c r="M37" s="204">
        <f>COUNTIF(M8:M36,"EGZ")</f>
        <v>4</v>
      </c>
      <c r="N37" s="205">
        <f>COUNTIF(N8:N36,"EGZ")</f>
        <v>4</v>
      </c>
      <c r="O37" s="206">
        <f aca="true" t="shared" si="9" ref="O37:AA37">SUM(O8:O36)</f>
        <v>724</v>
      </c>
      <c r="P37" s="203">
        <f t="shared" si="9"/>
        <v>1709</v>
      </c>
      <c r="Q37" s="205">
        <f t="shared" si="9"/>
        <v>389</v>
      </c>
      <c r="R37" s="204">
        <f t="shared" si="9"/>
        <v>155</v>
      </c>
      <c r="S37" s="204">
        <f t="shared" si="9"/>
        <v>180</v>
      </c>
      <c r="T37" s="204">
        <f t="shared" si="9"/>
        <v>0</v>
      </c>
      <c r="U37" s="204">
        <f t="shared" si="9"/>
        <v>915</v>
      </c>
      <c r="V37" s="207">
        <f t="shared" si="9"/>
        <v>70</v>
      </c>
      <c r="W37" s="207">
        <f t="shared" si="9"/>
        <v>179</v>
      </c>
      <c r="X37" s="207">
        <f t="shared" si="9"/>
        <v>130</v>
      </c>
      <c r="Y37" s="207">
        <f t="shared" si="9"/>
        <v>75</v>
      </c>
      <c r="Z37" s="207">
        <f t="shared" si="9"/>
        <v>0</v>
      </c>
      <c r="AA37" s="207">
        <f t="shared" si="9"/>
        <v>450</v>
      </c>
      <c r="AB37" s="207">
        <f aca="true" t="shared" si="10" ref="AB37:AH37">SUM(AB8:AB36)</f>
        <v>20</v>
      </c>
      <c r="AC37" s="207">
        <f>SUM(AC8:AC36)</f>
        <v>210</v>
      </c>
      <c r="AD37" s="207">
        <f t="shared" si="10"/>
        <v>25</v>
      </c>
      <c r="AE37" s="207">
        <f t="shared" si="10"/>
        <v>105</v>
      </c>
      <c r="AF37" s="207">
        <f t="shared" si="10"/>
        <v>0</v>
      </c>
      <c r="AG37" s="207">
        <f t="shared" si="10"/>
        <v>465</v>
      </c>
      <c r="AH37" s="207">
        <f t="shared" si="10"/>
        <v>50</v>
      </c>
      <c r="AI37" s="226">
        <v>0</v>
      </c>
      <c r="AJ37" s="240">
        <v>0</v>
      </c>
      <c r="AK37" s="235"/>
    </row>
    <row r="38" spans="1:37" s="208" customFormat="1" ht="12.75" customHeight="1" thickBot="1">
      <c r="A38" s="2"/>
      <c r="B38" s="5" t="s">
        <v>25</v>
      </c>
      <c r="C38" s="259">
        <f>SUM(C37,D37,E37)</f>
        <v>30</v>
      </c>
      <c r="D38" s="260"/>
      <c r="E38" s="299"/>
      <c r="F38" s="259">
        <f>SUM(F37:H37)</f>
        <v>30</v>
      </c>
      <c r="G38" s="260"/>
      <c r="H38" s="260"/>
      <c r="I38" s="37"/>
      <c r="J38" s="267" t="s">
        <v>33</v>
      </c>
      <c r="K38" s="268"/>
      <c r="L38" s="269"/>
      <c r="M38" s="260" t="s">
        <v>34</v>
      </c>
      <c r="N38" s="261"/>
      <c r="O38" s="2"/>
      <c r="P38" s="7"/>
      <c r="Q38" s="301">
        <f>SUM(Q37:T37)</f>
        <v>724</v>
      </c>
      <c r="R38" s="302"/>
      <c r="S38" s="302"/>
      <c r="T38" s="303"/>
      <c r="U38" s="324">
        <f>U37+V37</f>
        <v>985</v>
      </c>
      <c r="V38" s="325"/>
      <c r="W38" s="267">
        <f>SUM(W37:Z37)</f>
        <v>384</v>
      </c>
      <c r="X38" s="320"/>
      <c r="Y38" s="320"/>
      <c r="Z38" s="321"/>
      <c r="AA38" s="259">
        <f>SUM(AA37:AB37)</f>
        <v>470</v>
      </c>
      <c r="AB38" s="261"/>
      <c r="AC38" s="267">
        <f>SUM(AC37:AF37)</f>
        <v>340</v>
      </c>
      <c r="AD38" s="320"/>
      <c r="AE38" s="320"/>
      <c r="AF38" s="321"/>
      <c r="AG38" s="259">
        <f>SUM(AG37:AH37)</f>
        <v>515</v>
      </c>
      <c r="AH38" s="261"/>
      <c r="AI38" s="241"/>
      <c r="AJ38" s="242"/>
      <c r="AK38" s="8"/>
    </row>
    <row r="39" spans="1:37" s="208" customFormat="1" ht="12.75" customHeight="1" thickBot="1">
      <c r="A39" s="2"/>
      <c r="B39" s="33"/>
      <c r="C39" s="33"/>
      <c r="D39" s="33"/>
      <c r="E39" s="209"/>
      <c r="F39" s="33"/>
      <c r="G39" s="33"/>
      <c r="H39" s="33"/>
      <c r="I39" s="2"/>
      <c r="J39" s="259" t="s">
        <v>31</v>
      </c>
      <c r="K39" s="311"/>
      <c r="L39" s="311"/>
      <c r="M39" s="311"/>
      <c r="N39" s="299"/>
      <c r="O39" s="210"/>
      <c r="P39" s="7"/>
      <c r="Q39" s="259">
        <f>SUM(Q38:V38)</f>
        <v>1709</v>
      </c>
      <c r="R39" s="311"/>
      <c r="S39" s="311"/>
      <c r="T39" s="311"/>
      <c r="U39" s="311"/>
      <c r="V39" s="299"/>
      <c r="W39" s="259">
        <f>W38+AA38</f>
        <v>854</v>
      </c>
      <c r="X39" s="311"/>
      <c r="Y39" s="311"/>
      <c r="Z39" s="311"/>
      <c r="AA39" s="311"/>
      <c r="AB39" s="299"/>
      <c r="AC39" s="259">
        <f>AC38+AG38</f>
        <v>855</v>
      </c>
      <c r="AD39" s="260"/>
      <c r="AE39" s="260"/>
      <c r="AF39" s="260"/>
      <c r="AG39" s="260"/>
      <c r="AH39" s="261"/>
      <c r="AI39" s="243"/>
      <c r="AJ39" s="244"/>
      <c r="AK39" s="8"/>
    </row>
    <row r="40" spans="1:37" s="208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10"/>
      <c r="R40" s="10"/>
      <c r="S40" s="10"/>
      <c r="T40" s="10"/>
      <c r="U40" s="10"/>
      <c r="V40" s="11"/>
      <c r="W40" s="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8"/>
    </row>
    <row r="41" spans="1:37" ht="12.75" customHeight="1">
      <c r="A41" s="272" t="s">
        <v>18</v>
      </c>
      <c r="B41" s="273"/>
      <c r="C41" s="304" t="s">
        <v>19</v>
      </c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6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2">
      <c r="A42" s="270" t="s">
        <v>101</v>
      </c>
      <c r="B42" s="271"/>
      <c r="C42" s="271" t="s">
        <v>102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11" t="s">
        <v>103</v>
      </c>
      <c r="S42" s="212"/>
      <c r="T42" s="212"/>
      <c r="U42" s="212"/>
      <c r="V42" s="213"/>
      <c r="W42" s="20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ht="12">
      <c r="A43" s="300" t="s">
        <v>104</v>
      </c>
      <c r="B43" s="274"/>
      <c r="C43" s="271" t="s">
        <v>105</v>
      </c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14"/>
      <c r="S43" s="212"/>
      <c r="T43" s="212"/>
      <c r="U43" s="213"/>
      <c r="V43" s="215"/>
      <c r="W43" s="20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ht="12.75" thickBot="1">
      <c r="A44" s="300"/>
      <c r="B44" s="274"/>
      <c r="C44" s="274" t="s">
        <v>106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16" t="s">
        <v>107</v>
      </c>
      <c r="S44" s="217"/>
      <c r="T44" s="217"/>
      <c r="U44" s="218"/>
      <c r="V44" s="219"/>
      <c r="W44" s="20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ht="12.75" thickBot="1">
      <c r="A45" s="262"/>
      <c r="B45" s="263"/>
      <c r="C45" s="264" t="s">
        <v>108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6"/>
      <c r="R45" s="220"/>
      <c r="S45" s="221"/>
      <c r="T45" s="221"/>
      <c r="U45" s="221"/>
      <c r="V45" s="222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ht="12">
      <c r="V46" s="223"/>
    </row>
  </sheetData>
  <sheetProtection/>
  <mergeCells count="55">
    <mergeCell ref="AI4:AJ5"/>
    <mergeCell ref="AI6:AI7"/>
    <mergeCell ref="AJ6:AJ7"/>
    <mergeCell ref="W39:AB39"/>
    <mergeCell ref="A4:A7"/>
    <mergeCell ref="B28:B29"/>
    <mergeCell ref="B4:B7"/>
    <mergeCell ref="AC38:AF38"/>
    <mergeCell ref="L6:L7"/>
    <mergeCell ref="C5:H5"/>
    <mergeCell ref="W38:Z38"/>
    <mergeCell ref="A37:B37"/>
    <mergeCell ref="C6:E6"/>
    <mergeCell ref="F6:H6"/>
    <mergeCell ref="J6:J7"/>
    <mergeCell ref="U38:V38"/>
    <mergeCell ref="A1:B1"/>
    <mergeCell ref="W6:AB6"/>
    <mergeCell ref="F38:H38"/>
    <mergeCell ref="M6:N6"/>
    <mergeCell ref="A2:AH2"/>
    <mergeCell ref="C38:E38"/>
    <mergeCell ref="Q4:V6"/>
    <mergeCell ref="I6:I7"/>
    <mergeCell ref="AG38:AH38"/>
    <mergeCell ref="A3:AH3"/>
    <mergeCell ref="A44:B44"/>
    <mergeCell ref="A43:B43"/>
    <mergeCell ref="C42:Q42"/>
    <mergeCell ref="Q38:T38"/>
    <mergeCell ref="C41:V41"/>
    <mergeCell ref="L28:L29"/>
    <mergeCell ref="M28:M29"/>
    <mergeCell ref="J39:N39"/>
    <mergeCell ref="Q39:V39"/>
    <mergeCell ref="AK4:AK7"/>
    <mergeCell ref="AC6:AH6"/>
    <mergeCell ref="W4:AB5"/>
    <mergeCell ref="AC4:AH5"/>
    <mergeCell ref="K6:K7"/>
    <mergeCell ref="O4:O7"/>
    <mergeCell ref="M4:N5"/>
    <mergeCell ref="P4:P7"/>
    <mergeCell ref="C4:L4"/>
    <mergeCell ref="I5:L5"/>
    <mergeCell ref="AC39:AH39"/>
    <mergeCell ref="AA38:AB38"/>
    <mergeCell ref="A45:B45"/>
    <mergeCell ref="C45:Q45"/>
    <mergeCell ref="J38:L38"/>
    <mergeCell ref="M38:N38"/>
    <mergeCell ref="A42:B42"/>
    <mergeCell ref="A41:B41"/>
    <mergeCell ref="C44:Q44"/>
    <mergeCell ref="C43:Q43"/>
  </mergeCells>
  <printOptions horizontalCentered="1"/>
  <pageMargins left="0.2362204724409449" right="0.1968503937007874" top="0.3937007874015748" bottom="0.15748031496062992" header="0" footer="0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43"/>
  <sheetViews>
    <sheetView zoomScalePageLayoutView="0" workbookViewId="0" topLeftCell="A19">
      <selection activeCell="H13" sqref="H1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9.125" style="1" customWidth="1"/>
    <col min="36" max="36" width="10.375" style="1" customWidth="1"/>
    <col min="37" max="37" width="37.125" style="1" customWidth="1"/>
    <col min="38" max="16384" width="9.125" style="1" customWidth="1"/>
  </cols>
  <sheetData>
    <row r="1" spans="1:2" ht="25.5" customHeight="1">
      <c r="A1" s="334"/>
      <c r="B1" s="335"/>
    </row>
    <row r="2" spans="1:37" ht="36.75" customHeight="1" thickBot="1">
      <c r="A2" s="314" t="s">
        <v>110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225"/>
      <c r="AJ2" s="225"/>
      <c r="AK2" s="224">
        <v>44592</v>
      </c>
    </row>
    <row r="3" spans="1:37" ht="43.5" customHeight="1" thickBot="1">
      <c r="A3" s="318" t="s">
        <v>124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245"/>
      <c r="AJ3" s="245"/>
      <c r="AK3" s="45"/>
    </row>
    <row r="4" spans="1:37" ht="14.25" customHeight="1" thickBot="1">
      <c r="A4" s="327" t="s">
        <v>16</v>
      </c>
      <c r="B4" s="330" t="s">
        <v>17</v>
      </c>
      <c r="C4" s="280" t="s">
        <v>7</v>
      </c>
      <c r="D4" s="281"/>
      <c r="E4" s="281"/>
      <c r="F4" s="281"/>
      <c r="G4" s="281"/>
      <c r="H4" s="281"/>
      <c r="I4" s="281"/>
      <c r="J4" s="281"/>
      <c r="K4" s="281"/>
      <c r="L4" s="355"/>
      <c r="M4" s="347" t="s">
        <v>10</v>
      </c>
      <c r="N4" s="348"/>
      <c r="O4" s="288" t="s">
        <v>38</v>
      </c>
      <c r="P4" s="295" t="s">
        <v>37</v>
      </c>
      <c r="Q4" s="280" t="s">
        <v>1</v>
      </c>
      <c r="R4" s="281"/>
      <c r="S4" s="281"/>
      <c r="T4" s="281"/>
      <c r="U4" s="281"/>
      <c r="V4" s="282"/>
      <c r="W4" s="280" t="s">
        <v>0</v>
      </c>
      <c r="X4" s="281"/>
      <c r="Y4" s="281"/>
      <c r="Z4" s="281"/>
      <c r="AA4" s="281"/>
      <c r="AB4" s="282"/>
      <c r="AC4" s="280" t="s">
        <v>24</v>
      </c>
      <c r="AD4" s="281"/>
      <c r="AE4" s="281"/>
      <c r="AF4" s="281"/>
      <c r="AG4" s="281"/>
      <c r="AH4" s="281"/>
      <c r="AI4" s="341" t="s">
        <v>125</v>
      </c>
      <c r="AJ4" s="342"/>
      <c r="AK4" s="337" t="s">
        <v>23</v>
      </c>
    </row>
    <row r="5" spans="1:37" ht="12.75" customHeight="1" thickBot="1">
      <c r="A5" s="328"/>
      <c r="B5" s="331"/>
      <c r="C5" s="259" t="s">
        <v>27</v>
      </c>
      <c r="D5" s="260"/>
      <c r="E5" s="260"/>
      <c r="F5" s="260"/>
      <c r="G5" s="260"/>
      <c r="H5" s="261"/>
      <c r="I5" s="259" t="s">
        <v>26</v>
      </c>
      <c r="J5" s="260"/>
      <c r="K5" s="260"/>
      <c r="L5" s="336"/>
      <c r="M5" s="349"/>
      <c r="N5" s="350"/>
      <c r="O5" s="289"/>
      <c r="P5" s="296"/>
      <c r="Q5" s="315"/>
      <c r="R5" s="316"/>
      <c r="S5" s="316"/>
      <c r="T5" s="316"/>
      <c r="U5" s="316"/>
      <c r="V5" s="317"/>
      <c r="W5" s="283"/>
      <c r="X5" s="284"/>
      <c r="Y5" s="284"/>
      <c r="Z5" s="284"/>
      <c r="AA5" s="284"/>
      <c r="AB5" s="285"/>
      <c r="AC5" s="283"/>
      <c r="AD5" s="284"/>
      <c r="AE5" s="284"/>
      <c r="AF5" s="284"/>
      <c r="AG5" s="284"/>
      <c r="AH5" s="284"/>
      <c r="AI5" s="343"/>
      <c r="AJ5" s="344"/>
      <c r="AK5" s="338"/>
    </row>
    <row r="6" spans="1:37" ht="12.75" customHeight="1" thickBot="1">
      <c r="A6" s="328"/>
      <c r="B6" s="331"/>
      <c r="C6" s="259" t="s">
        <v>4</v>
      </c>
      <c r="D6" s="260"/>
      <c r="E6" s="336"/>
      <c r="F6" s="259" t="s">
        <v>5</v>
      </c>
      <c r="G6" s="260"/>
      <c r="H6" s="261"/>
      <c r="I6" s="286" t="s">
        <v>28</v>
      </c>
      <c r="J6" s="286" t="s">
        <v>14</v>
      </c>
      <c r="K6" s="286" t="s">
        <v>15</v>
      </c>
      <c r="L6" s="286" t="s">
        <v>30</v>
      </c>
      <c r="M6" s="278" t="s">
        <v>13</v>
      </c>
      <c r="N6" s="279"/>
      <c r="O6" s="289"/>
      <c r="P6" s="296"/>
      <c r="Q6" s="283"/>
      <c r="R6" s="284"/>
      <c r="S6" s="284"/>
      <c r="T6" s="284"/>
      <c r="U6" s="284"/>
      <c r="V6" s="285"/>
      <c r="W6" s="278" t="s">
        <v>22</v>
      </c>
      <c r="X6" s="279"/>
      <c r="Y6" s="279"/>
      <c r="Z6" s="279"/>
      <c r="AA6" s="279"/>
      <c r="AB6" s="313"/>
      <c r="AC6" s="278" t="s">
        <v>22</v>
      </c>
      <c r="AD6" s="279"/>
      <c r="AE6" s="279"/>
      <c r="AF6" s="279"/>
      <c r="AG6" s="279"/>
      <c r="AH6" s="279"/>
      <c r="AI6" s="345"/>
      <c r="AJ6" s="346"/>
      <c r="AK6" s="339"/>
    </row>
    <row r="7" spans="1:37" ht="36.75" thickBot="1">
      <c r="A7" s="329"/>
      <c r="B7" s="332"/>
      <c r="C7" s="13" t="s">
        <v>28</v>
      </c>
      <c r="D7" s="12" t="s">
        <v>14</v>
      </c>
      <c r="E7" s="12" t="s">
        <v>15</v>
      </c>
      <c r="F7" s="22" t="s">
        <v>28</v>
      </c>
      <c r="G7" s="14" t="s">
        <v>14</v>
      </c>
      <c r="H7" s="12" t="s">
        <v>15</v>
      </c>
      <c r="I7" s="287"/>
      <c r="J7" s="287"/>
      <c r="K7" s="287"/>
      <c r="L7" s="362"/>
      <c r="M7" s="13" t="s">
        <v>4</v>
      </c>
      <c r="N7" s="23" t="s">
        <v>5</v>
      </c>
      <c r="O7" s="290"/>
      <c r="P7" s="297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20</v>
      </c>
      <c r="V7" s="25" t="s">
        <v>15</v>
      </c>
      <c r="W7" s="13" t="s">
        <v>2</v>
      </c>
      <c r="X7" s="14" t="s">
        <v>3</v>
      </c>
      <c r="Y7" s="14" t="s">
        <v>11</v>
      </c>
      <c r="Z7" s="14" t="s">
        <v>14</v>
      </c>
      <c r="AA7" s="14" t="s">
        <v>20</v>
      </c>
      <c r="AB7" s="12" t="s">
        <v>15</v>
      </c>
      <c r="AC7" s="13" t="s">
        <v>2</v>
      </c>
      <c r="AD7" s="14" t="s">
        <v>3</v>
      </c>
      <c r="AE7" s="14" t="s">
        <v>11</v>
      </c>
      <c r="AF7" s="14" t="s">
        <v>14</v>
      </c>
      <c r="AG7" s="14" t="s">
        <v>20</v>
      </c>
      <c r="AH7" s="23" t="s">
        <v>15</v>
      </c>
      <c r="AI7" s="252" t="s">
        <v>126</v>
      </c>
      <c r="AJ7" s="252" t="s">
        <v>127</v>
      </c>
      <c r="AK7" s="340"/>
    </row>
    <row r="8" spans="1:37" ht="12.75">
      <c r="A8" s="6">
        <v>1</v>
      </c>
      <c r="B8" s="258" t="s">
        <v>129</v>
      </c>
      <c r="C8" s="47">
        <v>3</v>
      </c>
      <c r="D8" s="48"/>
      <c r="E8" s="49"/>
      <c r="F8" s="47"/>
      <c r="G8" s="50"/>
      <c r="H8" s="51"/>
      <c r="I8" s="47">
        <f>C8+F8</f>
        <v>3</v>
      </c>
      <c r="J8" s="48">
        <f>D8+G8</f>
        <v>0</v>
      </c>
      <c r="K8" s="51">
        <f>E8+H8</f>
        <v>0</v>
      </c>
      <c r="L8" s="52">
        <f>SUM(I8:K8)</f>
        <v>3</v>
      </c>
      <c r="M8" s="53" t="s">
        <v>42</v>
      </c>
      <c r="N8" s="54"/>
      <c r="O8" s="55">
        <f>SUM(Q8:T8)</f>
        <v>40</v>
      </c>
      <c r="P8" s="55">
        <f>SUM(Q8:V8)</f>
        <v>90</v>
      </c>
      <c r="Q8" s="56">
        <f aca="true" t="shared" si="0" ref="Q8:V8">W8+AC8</f>
        <v>0</v>
      </c>
      <c r="R8" s="57">
        <f t="shared" si="0"/>
        <v>0</v>
      </c>
      <c r="S8" s="57">
        <f t="shared" si="0"/>
        <v>40</v>
      </c>
      <c r="T8" s="57">
        <f t="shared" si="0"/>
        <v>0</v>
      </c>
      <c r="U8" s="57">
        <f t="shared" si="0"/>
        <v>50</v>
      </c>
      <c r="V8" s="58">
        <f t="shared" si="0"/>
        <v>0</v>
      </c>
      <c r="W8" s="47"/>
      <c r="X8" s="48"/>
      <c r="Y8" s="48">
        <v>40</v>
      </c>
      <c r="Z8" s="48"/>
      <c r="AA8" s="48">
        <v>50</v>
      </c>
      <c r="AB8" s="51"/>
      <c r="AC8" s="47"/>
      <c r="AD8" s="49"/>
      <c r="AE8" s="49"/>
      <c r="AF8" s="49"/>
      <c r="AG8" s="48"/>
      <c r="AH8" s="49"/>
      <c r="AI8" s="133">
        <v>0</v>
      </c>
      <c r="AJ8" s="133">
        <v>0</v>
      </c>
      <c r="AK8" s="253" t="s">
        <v>40</v>
      </c>
    </row>
    <row r="9" spans="1:37" ht="18" customHeight="1" thickBot="1">
      <c r="A9" s="59">
        <v>2</v>
      </c>
      <c r="B9" s="96" t="s">
        <v>79</v>
      </c>
      <c r="C9" s="107">
        <v>2</v>
      </c>
      <c r="D9" s="98"/>
      <c r="E9" s="99">
        <v>0.5</v>
      </c>
      <c r="F9" s="97"/>
      <c r="G9" s="100"/>
      <c r="H9" s="99"/>
      <c r="I9" s="97">
        <v>2</v>
      </c>
      <c r="J9" s="98">
        <v>0</v>
      </c>
      <c r="K9" s="102">
        <v>0.5</v>
      </c>
      <c r="L9" s="103">
        <v>2.5</v>
      </c>
      <c r="M9" s="104" t="s">
        <v>39</v>
      </c>
      <c r="N9" s="105"/>
      <c r="O9" s="106">
        <v>20</v>
      </c>
      <c r="P9" s="106">
        <v>70</v>
      </c>
      <c r="Q9" s="108">
        <v>20</v>
      </c>
      <c r="R9" s="109">
        <v>0</v>
      </c>
      <c r="S9" s="109">
        <v>0</v>
      </c>
      <c r="T9" s="109">
        <v>0</v>
      </c>
      <c r="U9" s="109">
        <v>40</v>
      </c>
      <c r="V9" s="110">
        <v>10</v>
      </c>
      <c r="W9" s="97">
        <v>20</v>
      </c>
      <c r="X9" s="107"/>
      <c r="Y9" s="107"/>
      <c r="Z9" s="107"/>
      <c r="AA9" s="98">
        <v>40</v>
      </c>
      <c r="AB9" s="101">
        <v>10</v>
      </c>
      <c r="AC9" s="97"/>
      <c r="AD9" s="107"/>
      <c r="AE9" s="107"/>
      <c r="AF9" s="107"/>
      <c r="AG9" s="98"/>
      <c r="AH9" s="99"/>
      <c r="AI9" s="236">
        <v>0</v>
      </c>
      <c r="AJ9" s="236">
        <v>0</v>
      </c>
      <c r="AK9" s="159" t="s">
        <v>47</v>
      </c>
    </row>
    <row r="10" spans="1:37" ht="31.5" customHeight="1">
      <c r="A10" s="6">
        <v>3</v>
      </c>
      <c r="B10" s="96" t="s">
        <v>55</v>
      </c>
      <c r="C10" s="107"/>
      <c r="D10" s="98"/>
      <c r="E10" s="99"/>
      <c r="F10" s="97">
        <v>2</v>
      </c>
      <c r="G10" s="100"/>
      <c r="H10" s="99">
        <v>3</v>
      </c>
      <c r="I10" s="97">
        <v>2</v>
      </c>
      <c r="J10" s="98">
        <f>D10+G10</f>
        <v>0</v>
      </c>
      <c r="K10" s="102">
        <v>3</v>
      </c>
      <c r="L10" s="103">
        <v>5</v>
      </c>
      <c r="M10" s="104"/>
      <c r="N10" s="105" t="s">
        <v>39</v>
      </c>
      <c r="O10" s="106">
        <f>SUM(Q10:T10)</f>
        <v>20</v>
      </c>
      <c r="P10" s="106">
        <f>SUM(Q10:V10)</f>
        <v>150</v>
      </c>
      <c r="Q10" s="108">
        <v>10</v>
      </c>
      <c r="R10" s="109">
        <f aca="true" t="shared" si="1" ref="R10:U11">X10+AD10</f>
        <v>0</v>
      </c>
      <c r="S10" s="109">
        <f t="shared" si="1"/>
        <v>10</v>
      </c>
      <c r="T10" s="109">
        <f t="shared" si="1"/>
        <v>0</v>
      </c>
      <c r="U10" s="109">
        <f t="shared" si="1"/>
        <v>70</v>
      </c>
      <c r="V10" s="110">
        <v>60</v>
      </c>
      <c r="W10" s="97"/>
      <c r="X10" s="98"/>
      <c r="Y10" s="98"/>
      <c r="Z10" s="98"/>
      <c r="AA10" s="98"/>
      <c r="AB10" s="101"/>
      <c r="AC10" s="97">
        <v>10</v>
      </c>
      <c r="AD10" s="107"/>
      <c r="AE10" s="98">
        <v>10</v>
      </c>
      <c r="AF10" s="98"/>
      <c r="AG10" s="98">
        <v>70</v>
      </c>
      <c r="AH10" s="99">
        <v>60</v>
      </c>
      <c r="AI10" s="236">
        <v>0</v>
      </c>
      <c r="AJ10" s="236">
        <v>0</v>
      </c>
      <c r="AK10" s="159" t="s">
        <v>49</v>
      </c>
    </row>
    <row r="11" spans="1:37" ht="40.5" customHeight="1" thickBot="1">
      <c r="A11" s="59">
        <v>4</v>
      </c>
      <c r="B11" s="111" t="s">
        <v>119</v>
      </c>
      <c r="C11" s="97">
        <v>3</v>
      </c>
      <c r="D11" s="98">
        <v>0</v>
      </c>
      <c r="E11" s="99"/>
      <c r="F11" s="97"/>
      <c r="G11" s="100"/>
      <c r="H11" s="101"/>
      <c r="I11" s="97">
        <f>C11+F11</f>
        <v>3</v>
      </c>
      <c r="J11" s="98">
        <f>D11+G11</f>
        <v>0</v>
      </c>
      <c r="K11" s="102">
        <f>E11+H11</f>
        <v>0</v>
      </c>
      <c r="L11" s="103">
        <f>SUM(I11:K11)</f>
        <v>3</v>
      </c>
      <c r="M11" s="104" t="s">
        <v>42</v>
      </c>
      <c r="N11" s="105"/>
      <c r="O11" s="106">
        <f>SUM(Q11:T11)</f>
        <v>40</v>
      </c>
      <c r="P11" s="106">
        <f>SUM(Q11:V11)</f>
        <v>90</v>
      </c>
      <c r="Q11" s="108">
        <f>W11+AC11</f>
        <v>10</v>
      </c>
      <c r="R11" s="109">
        <f t="shared" si="1"/>
        <v>0</v>
      </c>
      <c r="S11" s="109">
        <f t="shared" si="1"/>
        <v>30</v>
      </c>
      <c r="T11" s="109">
        <f t="shared" si="1"/>
        <v>0</v>
      </c>
      <c r="U11" s="109">
        <f t="shared" si="1"/>
        <v>50</v>
      </c>
      <c r="V11" s="110">
        <f>AB11+AH11</f>
        <v>0</v>
      </c>
      <c r="W11" s="97">
        <v>10</v>
      </c>
      <c r="X11" s="98"/>
      <c r="Y11" s="98">
        <v>30</v>
      </c>
      <c r="Z11" s="98"/>
      <c r="AA11" s="98">
        <v>50</v>
      </c>
      <c r="AB11" s="101"/>
      <c r="AC11" s="97"/>
      <c r="AD11" s="98"/>
      <c r="AE11" s="99"/>
      <c r="AF11" s="99"/>
      <c r="AG11" s="98"/>
      <c r="AH11" s="99"/>
      <c r="AI11" s="236">
        <v>0</v>
      </c>
      <c r="AJ11" s="236">
        <v>0</v>
      </c>
      <c r="AK11" s="159" t="s">
        <v>60</v>
      </c>
    </row>
    <row r="12" spans="1:37" ht="35.25" customHeight="1">
      <c r="A12" s="6">
        <v>5</v>
      </c>
      <c r="B12" s="77" t="s">
        <v>89</v>
      </c>
      <c r="C12" s="63"/>
      <c r="D12" s="61"/>
      <c r="E12" s="62"/>
      <c r="F12" s="63"/>
      <c r="G12" s="73"/>
      <c r="H12" s="64"/>
      <c r="I12" s="63"/>
      <c r="J12" s="61"/>
      <c r="K12" s="65"/>
      <c r="L12" s="66"/>
      <c r="M12" s="67"/>
      <c r="N12" s="68"/>
      <c r="O12" s="69"/>
      <c r="P12" s="69"/>
      <c r="Q12" s="70"/>
      <c r="R12" s="71"/>
      <c r="S12" s="71"/>
      <c r="T12" s="71"/>
      <c r="U12" s="71"/>
      <c r="V12" s="72"/>
      <c r="W12" s="63"/>
      <c r="X12" s="61"/>
      <c r="Y12" s="61"/>
      <c r="Z12" s="61"/>
      <c r="AA12" s="61"/>
      <c r="AB12" s="64"/>
      <c r="AC12" s="63"/>
      <c r="AD12" s="61"/>
      <c r="AE12" s="62"/>
      <c r="AF12" s="62"/>
      <c r="AG12" s="61"/>
      <c r="AH12" s="62"/>
      <c r="AI12" s="236"/>
      <c r="AJ12" s="236"/>
      <c r="AK12" s="254"/>
    </row>
    <row r="13" spans="1:37" ht="36" customHeight="1" thickBot="1">
      <c r="A13" s="59">
        <v>6</v>
      </c>
      <c r="B13" s="96" t="s">
        <v>72</v>
      </c>
      <c r="C13" s="97">
        <v>3</v>
      </c>
      <c r="D13" s="98">
        <v>0</v>
      </c>
      <c r="E13" s="99"/>
      <c r="F13" s="97"/>
      <c r="G13" s="100"/>
      <c r="H13" s="101"/>
      <c r="I13" s="97">
        <v>3</v>
      </c>
      <c r="J13" s="98">
        <f>D13+G13</f>
        <v>0</v>
      </c>
      <c r="K13" s="102">
        <f>E13+H13</f>
        <v>0</v>
      </c>
      <c r="L13" s="103">
        <v>3</v>
      </c>
      <c r="M13" s="104" t="s">
        <v>42</v>
      </c>
      <c r="N13" s="105"/>
      <c r="O13" s="106">
        <v>50</v>
      </c>
      <c r="P13" s="106">
        <v>90</v>
      </c>
      <c r="Q13" s="108">
        <v>20</v>
      </c>
      <c r="R13" s="109">
        <f>X13+AD13</f>
        <v>0</v>
      </c>
      <c r="S13" s="109">
        <f>Y13+AE13</f>
        <v>30</v>
      </c>
      <c r="T13" s="109">
        <f>Z13+AF13</f>
        <v>0</v>
      </c>
      <c r="U13" s="109">
        <f>AA13+AG13</f>
        <v>40</v>
      </c>
      <c r="V13" s="110">
        <f>AB13+AH13</f>
        <v>0</v>
      </c>
      <c r="W13" s="97">
        <v>20</v>
      </c>
      <c r="X13" s="98"/>
      <c r="Y13" s="98">
        <v>30</v>
      </c>
      <c r="Z13" s="98"/>
      <c r="AA13" s="98">
        <v>40</v>
      </c>
      <c r="AB13" s="101"/>
      <c r="AC13" s="97"/>
      <c r="AD13" s="98"/>
      <c r="AE13" s="99"/>
      <c r="AF13" s="99"/>
      <c r="AG13" s="98"/>
      <c r="AH13" s="99"/>
      <c r="AI13" s="236">
        <v>0</v>
      </c>
      <c r="AJ13" s="236">
        <v>0</v>
      </c>
      <c r="AK13" s="159" t="s">
        <v>62</v>
      </c>
    </row>
    <row r="14" spans="1:37" ht="29.25" customHeight="1">
      <c r="A14" s="6">
        <v>7</v>
      </c>
      <c r="B14" s="96" t="s">
        <v>73</v>
      </c>
      <c r="C14" s="97"/>
      <c r="D14" s="98"/>
      <c r="E14" s="99"/>
      <c r="F14" s="97">
        <v>1</v>
      </c>
      <c r="G14" s="100"/>
      <c r="H14" s="101"/>
      <c r="I14" s="97">
        <v>1</v>
      </c>
      <c r="J14" s="98">
        <v>0</v>
      </c>
      <c r="K14" s="102">
        <v>0</v>
      </c>
      <c r="L14" s="103">
        <v>1</v>
      </c>
      <c r="M14" s="112"/>
      <c r="N14" s="113" t="s">
        <v>39</v>
      </c>
      <c r="O14" s="106">
        <v>15</v>
      </c>
      <c r="P14" s="106">
        <v>30</v>
      </c>
      <c r="Q14" s="108">
        <v>10</v>
      </c>
      <c r="R14" s="109">
        <v>0</v>
      </c>
      <c r="S14" s="109">
        <v>5</v>
      </c>
      <c r="T14" s="109">
        <v>0</v>
      </c>
      <c r="U14" s="109">
        <v>15</v>
      </c>
      <c r="V14" s="110">
        <v>0</v>
      </c>
      <c r="W14" s="97"/>
      <c r="X14" s="98"/>
      <c r="Y14" s="98"/>
      <c r="Z14" s="98"/>
      <c r="AA14" s="98"/>
      <c r="AB14" s="101"/>
      <c r="AC14" s="97">
        <v>10</v>
      </c>
      <c r="AD14" s="99"/>
      <c r="AE14" s="99">
        <v>5</v>
      </c>
      <c r="AF14" s="99"/>
      <c r="AG14" s="98">
        <v>15</v>
      </c>
      <c r="AH14" s="99"/>
      <c r="AI14" s="236">
        <v>0</v>
      </c>
      <c r="AJ14" s="236">
        <v>0</v>
      </c>
      <c r="AK14" s="159" t="s">
        <v>62</v>
      </c>
    </row>
    <row r="15" spans="1:37" ht="29.25" customHeight="1" thickBot="1">
      <c r="A15" s="59">
        <v>8</v>
      </c>
      <c r="B15" s="96" t="s">
        <v>113</v>
      </c>
      <c r="C15" s="97"/>
      <c r="D15" s="98"/>
      <c r="E15" s="99"/>
      <c r="F15" s="97">
        <v>1</v>
      </c>
      <c r="G15" s="100"/>
      <c r="H15" s="101"/>
      <c r="I15" s="97">
        <v>1</v>
      </c>
      <c r="J15" s="98">
        <f>D15+G15</f>
        <v>0</v>
      </c>
      <c r="K15" s="102">
        <f>E15+H15</f>
        <v>0</v>
      </c>
      <c r="L15" s="103">
        <f>SUM(I15:K15)</f>
        <v>1</v>
      </c>
      <c r="M15" s="104"/>
      <c r="N15" s="105" t="s">
        <v>39</v>
      </c>
      <c r="O15" s="106">
        <v>10</v>
      </c>
      <c r="P15" s="106">
        <v>25</v>
      </c>
      <c r="Q15" s="97">
        <v>10</v>
      </c>
      <c r="R15" s="98">
        <f>X15+AD15</f>
        <v>0</v>
      </c>
      <c r="S15" s="98">
        <f>Y15+AE15</f>
        <v>0</v>
      </c>
      <c r="T15" s="98">
        <f>Z15+AF15</f>
        <v>0</v>
      </c>
      <c r="U15" s="98">
        <v>15</v>
      </c>
      <c r="V15" s="101">
        <f>AB15+AH15</f>
        <v>0</v>
      </c>
      <c r="W15" s="97">
        <v>0</v>
      </c>
      <c r="X15" s="98"/>
      <c r="Y15" s="98"/>
      <c r="Z15" s="98"/>
      <c r="AA15" s="98"/>
      <c r="AB15" s="101"/>
      <c r="AC15" s="97">
        <v>10</v>
      </c>
      <c r="AD15" s="98"/>
      <c r="AE15" s="99"/>
      <c r="AF15" s="99"/>
      <c r="AG15" s="98">
        <v>15</v>
      </c>
      <c r="AH15" s="99"/>
      <c r="AI15" s="236">
        <v>0</v>
      </c>
      <c r="AJ15" s="236">
        <v>0</v>
      </c>
      <c r="AK15" s="159" t="s">
        <v>54</v>
      </c>
    </row>
    <row r="16" spans="1:37" ht="29.25" customHeight="1">
      <c r="A16" s="6">
        <v>9</v>
      </c>
      <c r="B16" s="96" t="s">
        <v>87</v>
      </c>
      <c r="C16" s="97"/>
      <c r="D16" s="98"/>
      <c r="E16" s="99"/>
      <c r="F16" s="97">
        <v>1</v>
      </c>
      <c r="G16" s="100"/>
      <c r="H16" s="101"/>
      <c r="I16" s="97">
        <v>1</v>
      </c>
      <c r="J16" s="98"/>
      <c r="K16" s="102"/>
      <c r="L16" s="103">
        <v>1</v>
      </c>
      <c r="M16" s="104"/>
      <c r="N16" s="105" t="s">
        <v>39</v>
      </c>
      <c r="O16" s="106">
        <v>10</v>
      </c>
      <c r="P16" s="106">
        <v>25</v>
      </c>
      <c r="Q16" s="97">
        <v>10</v>
      </c>
      <c r="R16" s="98"/>
      <c r="S16" s="98"/>
      <c r="T16" s="98"/>
      <c r="U16" s="98">
        <v>15</v>
      </c>
      <c r="V16" s="101"/>
      <c r="W16" s="97"/>
      <c r="X16" s="98"/>
      <c r="Y16" s="98"/>
      <c r="Z16" s="98"/>
      <c r="AA16" s="98"/>
      <c r="AB16" s="101"/>
      <c r="AC16" s="97">
        <v>10</v>
      </c>
      <c r="AD16" s="98"/>
      <c r="AE16" s="99"/>
      <c r="AF16" s="99"/>
      <c r="AG16" s="98">
        <v>15</v>
      </c>
      <c r="AH16" s="99"/>
      <c r="AI16" s="236">
        <v>0</v>
      </c>
      <c r="AJ16" s="236">
        <v>0</v>
      </c>
      <c r="AK16" s="159" t="s">
        <v>122</v>
      </c>
    </row>
    <row r="17" spans="1:37" ht="29.25" customHeight="1" thickBot="1">
      <c r="A17" s="59">
        <v>10</v>
      </c>
      <c r="B17" s="96" t="s">
        <v>120</v>
      </c>
      <c r="C17" s="97"/>
      <c r="D17" s="98"/>
      <c r="E17" s="99"/>
      <c r="F17" s="97">
        <v>1</v>
      </c>
      <c r="G17" s="100"/>
      <c r="H17" s="101"/>
      <c r="I17" s="97">
        <f>C17+F17</f>
        <v>1</v>
      </c>
      <c r="J17" s="98">
        <f>D17+G17</f>
        <v>0</v>
      </c>
      <c r="K17" s="102">
        <f>E17+H17</f>
        <v>0</v>
      </c>
      <c r="L17" s="103">
        <f>SUM(I17:K17)</f>
        <v>1</v>
      </c>
      <c r="M17" s="104"/>
      <c r="N17" s="105" t="s">
        <v>39</v>
      </c>
      <c r="O17" s="106">
        <v>10</v>
      </c>
      <c r="P17" s="106">
        <v>25</v>
      </c>
      <c r="Q17" s="97">
        <f>W17+AC17</f>
        <v>10</v>
      </c>
      <c r="R17" s="98">
        <f>X17+AD17</f>
        <v>0</v>
      </c>
      <c r="S17" s="98">
        <f>Y17+AE17</f>
        <v>0</v>
      </c>
      <c r="T17" s="98">
        <f>Z17+AF17</f>
        <v>0</v>
      </c>
      <c r="U17" s="98">
        <v>15</v>
      </c>
      <c r="V17" s="101">
        <f>AB17+AH17</f>
        <v>0</v>
      </c>
      <c r="W17" s="97"/>
      <c r="X17" s="98"/>
      <c r="Y17" s="98"/>
      <c r="Z17" s="98"/>
      <c r="AA17" s="98"/>
      <c r="AB17" s="101"/>
      <c r="AC17" s="97">
        <v>10</v>
      </c>
      <c r="AD17" s="98"/>
      <c r="AE17" s="99"/>
      <c r="AF17" s="99"/>
      <c r="AG17" s="98">
        <v>15</v>
      </c>
      <c r="AH17" s="99"/>
      <c r="AI17" s="236">
        <v>0</v>
      </c>
      <c r="AJ17" s="236">
        <v>0</v>
      </c>
      <c r="AK17" s="159" t="s">
        <v>44</v>
      </c>
    </row>
    <row r="18" spans="1:37" ht="29.25" customHeight="1">
      <c r="A18" s="6">
        <v>11</v>
      </c>
      <c r="B18" s="76" t="s">
        <v>90</v>
      </c>
      <c r="C18" s="60"/>
      <c r="D18" s="61"/>
      <c r="E18" s="62"/>
      <c r="F18" s="63"/>
      <c r="G18" s="73"/>
      <c r="H18" s="62"/>
      <c r="I18" s="63"/>
      <c r="J18" s="61"/>
      <c r="K18" s="65"/>
      <c r="L18" s="66"/>
      <c r="M18" s="74"/>
      <c r="N18" s="68"/>
      <c r="O18" s="69"/>
      <c r="P18" s="69"/>
      <c r="Q18" s="70"/>
      <c r="R18" s="71"/>
      <c r="S18" s="71"/>
      <c r="T18" s="71"/>
      <c r="U18" s="71"/>
      <c r="V18" s="72"/>
      <c r="W18" s="63"/>
      <c r="X18" s="61"/>
      <c r="Y18" s="61"/>
      <c r="Z18" s="61"/>
      <c r="AA18" s="61"/>
      <c r="AB18" s="64"/>
      <c r="AC18" s="63"/>
      <c r="AD18" s="60"/>
      <c r="AE18" s="62"/>
      <c r="AF18" s="62"/>
      <c r="AG18" s="61"/>
      <c r="AH18" s="62"/>
      <c r="AI18" s="236"/>
      <c r="AJ18" s="236"/>
      <c r="AK18" s="254"/>
    </row>
    <row r="19" spans="1:37" ht="29.25" customHeight="1" thickBot="1">
      <c r="A19" s="59">
        <v>12</v>
      </c>
      <c r="B19" s="96" t="s">
        <v>74</v>
      </c>
      <c r="C19" s="107"/>
      <c r="D19" s="98"/>
      <c r="E19" s="99"/>
      <c r="F19" s="97">
        <v>2</v>
      </c>
      <c r="G19" s="100"/>
      <c r="H19" s="99">
        <v>1.5</v>
      </c>
      <c r="I19" s="97">
        <v>2</v>
      </c>
      <c r="J19" s="98">
        <f>D19+G19</f>
        <v>0</v>
      </c>
      <c r="K19" s="102">
        <f>E19+H19</f>
        <v>1.5</v>
      </c>
      <c r="L19" s="103">
        <f>SUM(I19:K19)</f>
        <v>3.5</v>
      </c>
      <c r="M19" s="104"/>
      <c r="N19" s="105" t="s">
        <v>42</v>
      </c>
      <c r="O19" s="106">
        <v>25</v>
      </c>
      <c r="P19" s="106">
        <v>115</v>
      </c>
      <c r="Q19" s="97">
        <v>15</v>
      </c>
      <c r="R19" s="98">
        <f>X19+AD19</f>
        <v>0</v>
      </c>
      <c r="S19" s="98">
        <f>Y19+AE19</f>
        <v>10</v>
      </c>
      <c r="T19" s="98">
        <f>Z19+AF19</f>
        <v>0</v>
      </c>
      <c r="U19" s="98">
        <f>AA19+AG19</f>
        <v>60</v>
      </c>
      <c r="V19" s="101">
        <v>30</v>
      </c>
      <c r="W19" s="97"/>
      <c r="X19" s="98"/>
      <c r="Y19" s="98"/>
      <c r="Z19" s="98"/>
      <c r="AA19" s="98"/>
      <c r="AB19" s="101"/>
      <c r="AC19" s="97">
        <v>15</v>
      </c>
      <c r="AD19" s="107"/>
      <c r="AE19" s="98">
        <v>10</v>
      </c>
      <c r="AF19" s="98"/>
      <c r="AG19" s="98">
        <v>60</v>
      </c>
      <c r="AH19" s="99">
        <v>30</v>
      </c>
      <c r="AI19" s="236">
        <v>0</v>
      </c>
      <c r="AJ19" s="236">
        <v>0</v>
      </c>
      <c r="AK19" s="159" t="s">
        <v>49</v>
      </c>
    </row>
    <row r="20" spans="1:37" ht="29.25" customHeight="1">
      <c r="A20" s="6">
        <v>13</v>
      </c>
      <c r="B20" s="96" t="s">
        <v>76</v>
      </c>
      <c r="C20" s="97">
        <v>1.5</v>
      </c>
      <c r="D20" s="98"/>
      <c r="E20" s="99">
        <v>1</v>
      </c>
      <c r="F20" s="97"/>
      <c r="G20" s="100"/>
      <c r="H20" s="101"/>
      <c r="I20" s="97">
        <v>1.5</v>
      </c>
      <c r="J20" s="98"/>
      <c r="K20" s="102">
        <v>1</v>
      </c>
      <c r="L20" s="103">
        <v>2.5</v>
      </c>
      <c r="M20" s="112" t="s">
        <v>39</v>
      </c>
      <c r="N20" s="113"/>
      <c r="O20" s="106">
        <v>15</v>
      </c>
      <c r="P20" s="106">
        <v>80</v>
      </c>
      <c r="Q20" s="108">
        <v>15</v>
      </c>
      <c r="R20" s="109"/>
      <c r="S20" s="109"/>
      <c r="T20" s="109"/>
      <c r="U20" s="109">
        <v>45</v>
      </c>
      <c r="V20" s="110">
        <v>20</v>
      </c>
      <c r="W20" s="97">
        <v>15</v>
      </c>
      <c r="X20" s="98"/>
      <c r="Y20" s="98"/>
      <c r="Z20" s="98"/>
      <c r="AA20" s="98">
        <v>45</v>
      </c>
      <c r="AB20" s="101">
        <v>20</v>
      </c>
      <c r="AC20" s="97"/>
      <c r="AD20" s="99"/>
      <c r="AE20" s="99"/>
      <c r="AF20" s="99"/>
      <c r="AG20" s="98"/>
      <c r="AH20" s="99"/>
      <c r="AI20" s="236">
        <v>0</v>
      </c>
      <c r="AJ20" s="236">
        <v>0</v>
      </c>
      <c r="AK20" s="159" t="s">
        <v>54</v>
      </c>
    </row>
    <row r="21" spans="1:37" ht="29.25" customHeight="1" thickBot="1">
      <c r="A21" s="59">
        <v>14</v>
      </c>
      <c r="B21" s="96" t="s">
        <v>78</v>
      </c>
      <c r="C21" s="97">
        <v>1.5</v>
      </c>
      <c r="D21" s="98"/>
      <c r="E21" s="99"/>
      <c r="F21" s="97"/>
      <c r="G21" s="100"/>
      <c r="H21" s="101"/>
      <c r="I21" s="97">
        <v>1.5</v>
      </c>
      <c r="J21" s="98"/>
      <c r="K21" s="102"/>
      <c r="L21" s="103">
        <v>1.5</v>
      </c>
      <c r="M21" s="112" t="s">
        <v>39</v>
      </c>
      <c r="N21" s="113"/>
      <c r="O21" s="106">
        <v>10</v>
      </c>
      <c r="P21" s="106">
        <v>40</v>
      </c>
      <c r="Q21" s="108">
        <v>10</v>
      </c>
      <c r="R21" s="109"/>
      <c r="S21" s="109"/>
      <c r="T21" s="109"/>
      <c r="U21" s="109">
        <v>30</v>
      </c>
      <c r="V21" s="110"/>
      <c r="W21" s="97">
        <v>10</v>
      </c>
      <c r="X21" s="98"/>
      <c r="Y21" s="98"/>
      <c r="Z21" s="98"/>
      <c r="AA21" s="98">
        <v>30</v>
      </c>
      <c r="AB21" s="101"/>
      <c r="AC21" s="97"/>
      <c r="AD21" s="99"/>
      <c r="AE21" s="99"/>
      <c r="AF21" s="99"/>
      <c r="AG21" s="98"/>
      <c r="AH21" s="99"/>
      <c r="AI21" s="236">
        <v>0</v>
      </c>
      <c r="AJ21" s="236">
        <v>0</v>
      </c>
      <c r="AK21" s="159" t="s">
        <v>49</v>
      </c>
    </row>
    <row r="22" spans="1:37" ht="29.25" customHeight="1">
      <c r="A22" s="6">
        <v>15</v>
      </c>
      <c r="B22" s="356" t="s">
        <v>77</v>
      </c>
      <c r="C22" s="97">
        <v>1</v>
      </c>
      <c r="D22" s="98"/>
      <c r="E22" s="99">
        <v>0.5</v>
      </c>
      <c r="F22" s="97"/>
      <c r="G22" s="100"/>
      <c r="H22" s="101"/>
      <c r="I22" s="97">
        <v>1</v>
      </c>
      <c r="J22" s="98"/>
      <c r="K22" s="102">
        <v>0.5</v>
      </c>
      <c r="L22" s="103">
        <v>1.5</v>
      </c>
      <c r="M22" s="112" t="s">
        <v>39</v>
      </c>
      <c r="N22" s="113"/>
      <c r="O22" s="106">
        <v>10</v>
      </c>
      <c r="P22" s="106">
        <v>45</v>
      </c>
      <c r="Q22" s="108">
        <v>10</v>
      </c>
      <c r="R22" s="109"/>
      <c r="S22" s="109"/>
      <c r="T22" s="109"/>
      <c r="U22" s="109">
        <v>30</v>
      </c>
      <c r="V22" s="110">
        <v>5</v>
      </c>
      <c r="W22" s="97">
        <v>10</v>
      </c>
      <c r="X22" s="98"/>
      <c r="Y22" s="98"/>
      <c r="Z22" s="98"/>
      <c r="AA22" s="98">
        <v>30</v>
      </c>
      <c r="AB22" s="101">
        <v>5</v>
      </c>
      <c r="AC22" s="97"/>
      <c r="AD22" s="99"/>
      <c r="AE22" s="99"/>
      <c r="AF22" s="99"/>
      <c r="AG22" s="98"/>
      <c r="AH22" s="99"/>
      <c r="AI22" s="236">
        <v>0</v>
      </c>
      <c r="AJ22" s="236">
        <v>0</v>
      </c>
      <c r="AK22" s="159" t="s">
        <v>86</v>
      </c>
    </row>
    <row r="23" spans="1:37" ht="37.5" customHeight="1" thickBot="1">
      <c r="A23" s="59">
        <v>16</v>
      </c>
      <c r="B23" s="357"/>
      <c r="C23" s="97">
        <v>1</v>
      </c>
      <c r="D23" s="98"/>
      <c r="E23" s="99">
        <v>0.5</v>
      </c>
      <c r="F23" s="97"/>
      <c r="G23" s="100"/>
      <c r="H23" s="101"/>
      <c r="I23" s="97">
        <v>1</v>
      </c>
      <c r="J23" s="98"/>
      <c r="K23" s="102">
        <v>0.5</v>
      </c>
      <c r="L23" s="103">
        <v>1.5</v>
      </c>
      <c r="M23" s="112" t="s">
        <v>39</v>
      </c>
      <c r="N23" s="113"/>
      <c r="O23" s="106">
        <v>10</v>
      </c>
      <c r="P23" s="106">
        <v>45</v>
      </c>
      <c r="Q23" s="108">
        <v>10</v>
      </c>
      <c r="R23" s="109"/>
      <c r="S23" s="109"/>
      <c r="T23" s="109"/>
      <c r="U23" s="109">
        <v>30</v>
      </c>
      <c r="V23" s="110">
        <v>5</v>
      </c>
      <c r="W23" s="97">
        <v>10</v>
      </c>
      <c r="X23" s="98"/>
      <c r="Y23" s="98"/>
      <c r="Z23" s="98"/>
      <c r="AA23" s="98">
        <v>30</v>
      </c>
      <c r="AB23" s="101">
        <v>5</v>
      </c>
      <c r="AC23" s="97"/>
      <c r="AD23" s="99"/>
      <c r="AE23" s="99"/>
      <c r="AF23" s="99"/>
      <c r="AG23" s="98"/>
      <c r="AH23" s="99"/>
      <c r="AI23" s="236">
        <v>0</v>
      </c>
      <c r="AJ23" s="236">
        <v>0</v>
      </c>
      <c r="AK23" s="159" t="s">
        <v>100</v>
      </c>
    </row>
    <row r="24" spans="1:37" ht="23.25" customHeight="1">
      <c r="A24" s="6">
        <v>17</v>
      </c>
      <c r="B24" s="76" t="s">
        <v>83</v>
      </c>
      <c r="C24" s="63"/>
      <c r="D24" s="61"/>
      <c r="E24" s="62"/>
      <c r="F24" s="63"/>
      <c r="G24" s="73"/>
      <c r="H24" s="64"/>
      <c r="I24" s="63"/>
      <c r="J24" s="61"/>
      <c r="K24" s="65"/>
      <c r="L24" s="66"/>
      <c r="M24" s="74"/>
      <c r="N24" s="75"/>
      <c r="O24" s="69"/>
      <c r="P24" s="69"/>
      <c r="Q24" s="70"/>
      <c r="R24" s="71"/>
      <c r="S24" s="71"/>
      <c r="T24" s="71"/>
      <c r="U24" s="71"/>
      <c r="V24" s="72"/>
      <c r="W24" s="63"/>
      <c r="X24" s="61"/>
      <c r="Y24" s="61"/>
      <c r="Z24" s="61"/>
      <c r="AA24" s="61"/>
      <c r="AB24" s="64"/>
      <c r="AC24" s="63"/>
      <c r="AD24" s="62"/>
      <c r="AE24" s="62"/>
      <c r="AF24" s="62"/>
      <c r="AG24" s="61"/>
      <c r="AH24" s="62"/>
      <c r="AI24" s="236"/>
      <c r="AJ24" s="236"/>
      <c r="AK24" s="254"/>
    </row>
    <row r="25" spans="1:37" ht="26.25" customHeight="1" thickBot="1">
      <c r="A25" s="59">
        <v>18</v>
      </c>
      <c r="B25" s="78" t="s">
        <v>96</v>
      </c>
      <c r="C25" s="79"/>
      <c r="D25" s="80"/>
      <c r="E25" s="81"/>
      <c r="F25" s="79">
        <v>2</v>
      </c>
      <c r="G25" s="82">
        <v>0</v>
      </c>
      <c r="H25" s="83"/>
      <c r="I25" s="79">
        <v>2</v>
      </c>
      <c r="J25" s="80">
        <f>D25+G25</f>
        <v>0</v>
      </c>
      <c r="K25" s="84">
        <f>E25+H25</f>
        <v>0</v>
      </c>
      <c r="L25" s="85">
        <f>SUM(I25:K25)</f>
        <v>2</v>
      </c>
      <c r="M25" s="86"/>
      <c r="N25" s="87" t="s">
        <v>42</v>
      </c>
      <c r="O25" s="88">
        <f>SUM(Q25:T25)</f>
        <v>30</v>
      </c>
      <c r="P25" s="88">
        <f>SUM(Q25:V25)</f>
        <v>60</v>
      </c>
      <c r="Q25" s="89">
        <f aca="true" t="shared" si="2" ref="Q25:V25">W25+AC25</f>
        <v>20</v>
      </c>
      <c r="R25" s="90">
        <f t="shared" si="2"/>
        <v>0</v>
      </c>
      <c r="S25" s="90">
        <f t="shared" si="2"/>
        <v>10</v>
      </c>
      <c r="T25" s="90">
        <f t="shared" si="2"/>
        <v>0</v>
      </c>
      <c r="U25" s="90">
        <f t="shared" si="2"/>
        <v>30</v>
      </c>
      <c r="V25" s="91">
        <f t="shared" si="2"/>
        <v>0</v>
      </c>
      <c r="W25" s="79"/>
      <c r="X25" s="80"/>
      <c r="Y25" s="80"/>
      <c r="Z25" s="80"/>
      <c r="AA25" s="80"/>
      <c r="AB25" s="83"/>
      <c r="AC25" s="79">
        <v>20</v>
      </c>
      <c r="AD25" s="80"/>
      <c r="AE25" s="81">
        <v>10</v>
      </c>
      <c r="AF25" s="81"/>
      <c r="AG25" s="80">
        <v>30</v>
      </c>
      <c r="AH25" s="81"/>
      <c r="AI25" s="236">
        <v>0</v>
      </c>
      <c r="AJ25" s="236">
        <v>0</v>
      </c>
      <c r="AK25" s="180" t="s">
        <v>62</v>
      </c>
    </row>
    <row r="26" spans="1:37" ht="26.25" customHeight="1">
      <c r="A26" s="6">
        <v>19</v>
      </c>
      <c r="B26" s="78" t="s">
        <v>121</v>
      </c>
      <c r="C26" s="92"/>
      <c r="D26" s="80"/>
      <c r="E26" s="81"/>
      <c r="F26" s="79">
        <v>1</v>
      </c>
      <c r="G26" s="82"/>
      <c r="H26" s="81"/>
      <c r="I26" s="79">
        <v>1</v>
      </c>
      <c r="J26" s="80"/>
      <c r="K26" s="84"/>
      <c r="L26" s="85">
        <v>1</v>
      </c>
      <c r="M26" s="93"/>
      <c r="N26" s="87" t="s">
        <v>39</v>
      </c>
      <c r="O26" s="88">
        <v>10</v>
      </c>
      <c r="P26" s="88">
        <v>30</v>
      </c>
      <c r="Q26" s="89">
        <v>10</v>
      </c>
      <c r="R26" s="90"/>
      <c r="S26" s="90"/>
      <c r="T26" s="90"/>
      <c r="U26" s="90">
        <v>20</v>
      </c>
      <c r="V26" s="91"/>
      <c r="W26" s="79"/>
      <c r="X26" s="80"/>
      <c r="Y26" s="80"/>
      <c r="Z26" s="80"/>
      <c r="AA26" s="80"/>
      <c r="AB26" s="83"/>
      <c r="AC26" s="79">
        <v>10</v>
      </c>
      <c r="AD26" s="92"/>
      <c r="AE26" s="80"/>
      <c r="AF26" s="80"/>
      <c r="AG26" s="80">
        <v>20</v>
      </c>
      <c r="AH26" s="81"/>
      <c r="AI26" s="236">
        <v>0</v>
      </c>
      <c r="AJ26" s="236">
        <v>0</v>
      </c>
      <c r="AK26" s="180" t="s">
        <v>80</v>
      </c>
    </row>
    <row r="27" spans="1:37" ht="26.25" customHeight="1" thickBot="1">
      <c r="A27" s="59">
        <v>20</v>
      </c>
      <c r="B27" s="114" t="s">
        <v>91</v>
      </c>
      <c r="C27" s="128">
        <v>1.5</v>
      </c>
      <c r="D27" s="116"/>
      <c r="E27" s="117"/>
      <c r="F27" s="115">
        <v>1.5</v>
      </c>
      <c r="G27" s="118"/>
      <c r="H27" s="117"/>
      <c r="I27" s="115">
        <v>3</v>
      </c>
      <c r="J27" s="116"/>
      <c r="K27" s="120"/>
      <c r="L27" s="121">
        <v>3</v>
      </c>
      <c r="M27" s="122"/>
      <c r="N27" s="123" t="s">
        <v>39</v>
      </c>
      <c r="O27" s="124">
        <v>15</v>
      </c>
      <c r="P27" s="124">
        <v>60</v>
      </c>
      <c r="Q27" s="125"/>
      <c r="R27" s="126">
        <v>15</v>
      </c>
      <c r="S27" s="126"/>
      <c r="T27" s="126"/>
      <c r="U27" s="126">
        <v>45</v>
      </c>
      <c r="V27" s="127"/>
      <c r="W27" s="115"/>
      <c r="X27" s="116">
        <v>10</v>
      </c>
      <c r="Y27" s="116"/>
      <c r="Z27" s="116"/>
      <c r="AA27" s="116">
        <v>20</v>
      </c>
      <c r="AB27" s="119"/>
      <c r="AC27" s="115"/>
      <c r="AD27" s="128">
        <v>5</v>
      </c>
      <c r="AE27" s="128"/>
      <c r="AF27" s="128"/>
      <c r="AG27" s="116">
        <v>25</v>
      </c>
      <c r="AH27" s="117"/>
      <c r="AI27" s="236">
        <v>0</v>
      </c>
      <c r="AJ27" s="236">
        <v>0</v>
      </c>
      <c r="AK27" s="255" t="s">
        <v>57</v>
      </c>
    </row>
    <row r="28" spans="1:37" ht="29.25" customHeight="1">
      <c r="A28" s="6">
        <v>21</v>
      </c>
      <c r="B28" s="114" t="s">
        <v>88</v>
      </c>
      <c r="C28" s="115"/>
      <c r="D28" s="116"/>
      <c r="E28" s="117"/>
      <c r="F28" s="115"/>
      <c r="G28" s="118"/>
      <c r="H28" s="119"/>
      <c r="I28" s="115"/>
      <c r="J28" s="116"/>
      <c r="K28" s="120"/>
      <c r="L28" s="121">
        <v>20</v>
      </c>
      <c r="M28" s="122"/>
      <c r="N28" s="123" t="s">
        <v>42</v>
      </c>
      <c r="O28" s="124"/>
      <c r="P28" s="124"/>
      <c r="Q28" s="125"/>
      <c r="R28" s="126"/>
      <c r="S28" s="126"/>
      <c r="T28" s="126"/>
      <c r="U28" s="126"/>
      <c r="V28" s="127"/>
      <c r="W28" s="115"/>
      <c r="X28" s="116"/>
      <c r="Y28" s="116"/>
      <c r="Z28" s="116"/>
      <c r="AA28" s="116"/>
      <c r="AB28" s="119"/>
      <c r="AC28" s="115"/>
      <c r="AD28" s="128"/>
      <c r="AE28" s="128"/>
      <c r="AF28" s="128"/>
      <c r="AG28" s="116"/>
      <c r="AH28" s="117"/>
      <c r="AI28" s="236">
        <v>0</v>
      </c>
      <c r="AJ28" s="236">
        <v>0</v>
      </c>
      <c r="AK28" s="255" t="s">
        <v>57</v>
      </c>
    </row>
    <row r="29" spans="1:37" ht="39.75" customHeight="1" thickBot="1">
      <c r="A29" s="59">
        <v>22</v>
      </c>
      <c r="B29" s="78" t="s">
        <v>109</v>
      </c>
      <c r="C29" s="92">
        <v>1.5</v>
      </c>
      <c r="D29" s="80"/>
      <c r="E29" s="81"/>
      <c r="F29" s="79">
        <v>1.5</v>
      </c>
      <c r="G29" s="81"/>
      <c r="H29" s="83"/>
      <c r="I29" s="79">
        <f>C29+F29</f>
        <v>3</v>
      </c>
      <c r="J29" s="80">
        <f>D29+G29</f>
        <v>0</v>
      </c>
      <c r="K29" s="84">
        <f>E29+H29</f>
        <v>0</v>
      </c>
      <c r="L29" s="85">
        <f>SUM(I29:K29)</f>
        <v>3</v>
      </c>
      <c r="M29" s="93" t="s">
        <v>39</v>
      </c>
      <c r="N29" s="87" t="s">
        <v>39</v>
      </c>
      <c r="O29" s="88">
        <f>SUM(Q29:T29)</f>
        <v>40</v>
      </c>
      <c r="P29" s="88">
        <f>SUM(Q29:V29)</f>
        <v>90</v>
      </c>
      <c r="Q29" s="89">
        <f aca="true" t="shared" si="3" ref="Q29:V29">W29+AC29</f>
        <v>40</v>
      </c>
      <c r="R29" s="90">
        <f t="shared" si="3"/>
        <v>0</v>
      </c>
      <c r="S29" s="90">
        <f t="shared" si="3"/>
        <v>0</v>
      </c>
      <c r="T29" s="90">
        <f t="shared" si="3"/>
        <v>0</v>
      </c>
      <c r="U29" s="90">
        <f t="shared" si="3"/>
        <v>50</v>
      </c>
      <c r="V29" s="91">
        <f t="shared" si="3"/>
        <v>0</v>
      </c>
      <c r="W29" s="79">
        <v>20</v>
      </c>
      <c r="X29" s="80"/>
      <c r="Y29" s="80"/>
      <c r="Z29" s="80"/>
      <c r="AA29" s="80">
        <v>25</v>
      </c>
      <c r="AB29" s="83"/>
      <c r="AC29" s="79">
        <v>20</v>
      </c>
      <c r="AD29" s="92"/>
      <c r="AE29" s="92"/>
      <c r="AF29" s="92"/>
      <c r="AG29" s="80">
        <v>25</v>
      </c>
      <c r="AH29" s="81"/>
      <c r="AI29" s="236">
        <v>0</v>
      </c>
      <c r="AJ29" s="236">
        <v>0</v>
      </c>
      <c r="AK29" s="183"/>
    </row>
    <row r="30" spans="1:37" ht="29.25" customHeight="1">
      <c r="A30" s="6">
        <v>23</v>
      </c>
      <c r="B30" s="78" t="s">
        <v>94</v>
      </c>
      <c r="C30" s="92"/>
      <c r="D30" s="80"/>
      <c r="E30" s="81"/>
      <c r="F30" s="79"/>
      <c r="G30" s="80"/>
      <c r="H30" s="81"/>
      <c r="I30" s="79">
        <v>0</v>
      </c>
      <c r="J30" s="80">
        <f aca="true" t="shared" si="4" ref="J30:K33">D30+G30</f>
        <v>0</v>
      </c>
      <c r="K30" s="84">
        <f t="shared" si="4"/>
        <v>0</v>
      </c>
      <c r="L30" s="85">
        <v>0</v>
      </c>
      <c r="M30" s="93"/>
      <c r="N30" s="87"/>
      <c r="O30" s="88">
        <v>0</v>
      </c>
      <c r="P30" s="88">
        <v>0</v>
      </c>
      <c r="Q30" s="89">
        <v>0</v>
      </c>
      <c r="R30" s="90">
        <f aca="true" t="shared" si="5" ref="R30:U33">X30+AD30</f>
        <v>0</v>
      </c>
      <c r="S30" s="90">
        <f t="shared" si="5"/>
        <v>0</v>
      </c>
      <c r="T30" s="90">
        <f t="shared" si="5"/>
        <v>0</v>
      </c>
      <c r="U30" s="90">
        <f t="shared" si="5"/>
        <v>0</v>
      </c>
      <c r="V30" s="91">
        <f>AB30+AH30</f>
        <v>0</v>
      </c>
      <c r="W30" s="79"/>
      <c r="X30" s="92"/>
      <c r="Y30" s="92"/>
      <c r="Z30" s="92"/>
      <c r="AA30" s="80"/>
      <c r="AB30" s="83"/>
      <c r="AC30" s="79"/>
      <c r="AD30" s="92"/>
      <c r="AE30" s="92"/>
      <c r="AF30" s="92"/>
      <c r="AG30" s="80"/>
      <c r="AH30" s="81"/>
      <c r="AI30" s="236"/>
      <c r="AJ30" s="236"/>
      <c r="AK30" s="180" t="s">
        <v>56</v>
      </c>
    </row>
    <row r="31" spans="1:37" ht="24.75" thickBot="1">
      <c r="A31" s="59">
        <v>24</v>
      </c>
      <c r="B31" s="78" t="s">
        <v>93</v>
      </c>
      <c r="C31" s="92"/>
      <c r="D31" s="80"/>
      <c r="E31" s="81"/>
      <c r="F31" s="79"/>
      <c r="G31" s="80"/>
      <c r="H31" s="83"/>
      <c r="I31" s="79">
        <f>C31+F31</f>
        <v>0</v>
      </c>
      <c r="J31" s="80">
        <f t="shared" si="4"/>
        <v>0</v>
      </c>
      <c r="K31" s="84">
        <f t="shared" si="4"/>
        <v>0</v>
      </c>
      <c r="L31" s="85">
        <f>SUM(I31:K31)</f>
        <v>0</v>
      </c>
      <c r="M31" s="86"/>
      <c r="N31" s="95"/>
      <c r="O31" s="88">
        <f>SUM(Q31:T31)</f>
        <v>0</v>
      </c>
      <c r="P31" s="88">
        <f>SUM(Q31:V31)</f>
        <v>0</v>
      </c>
      <c r="Q31" s="89">
        <f>W31+AC31</f>
        <v>0</v>
      </c>
      <c r="R31" s="90">
        <f t="shared" si="5"/>
        <v>0</v>
      </c>
      <c r="S31" s="90">
        <f t="shared" si="5"/>
        <v>0</v>
      </c>
      <c r="T31" s="90">
        <f t="shared" si="5"/>
        <v>0</v>
      </c>
      <c r="U31" s="90">
        <f t="shared" si="5"/>
        <v>0</v>
      </c>
      <c r="V31" s="91">
        <f>AB31+AH31</f>
        <v>0</v>
      </c>
      <c r="W31" s="79"/>
      <c r="X31" s="80"/>
      <c r="Y31" s="80"/>
      <c r="Z31" s="80"/>
      <c r="AA31" s="80"/>
      <c r="AB31" s="83"/>
      <c r="AC31" s="79"/>
      <c r="AD31" s="92"/>
      <c r="AE31" s="92"/>
      <c r="AF31" s="92"/>
      <c r="AG31" s="80"/>
      <c r="AH31" s="81"/>
      <c r="AI31" s="236"/>
      <c r="AJ31" s="236"/>
      <c r="AK31" s="180" t="s">
        <v>45</v>
      </c>
    </row>
    <row r="32" spans="1:37" ht="36" customHeight="1">
      <c r="A32" s="6">
        <v>25</v>
      </c>
      <c r="B32" s="94" t="s">
        <v>114</v>
      </c>
      <c r="C32" s="92"/>
      <c r="D32" s="80"/>
      <c r="E32" s="81"/>
      <c r="F32" s="79"/>
      <c r="G32" s="80"/>
      <c r="H32" s="83"/>
      <c r="I32" s="79">
        <f>C32+F32</f>
        <v>0</v>
      </c>
      <c r="J32" s="80">
        <f t="shared" si="4"/>
        <v>0</v>
      </c>
      <c r="K32" s="84">
        <f t="shared" si="4"/>
        <v>0</v>
      </c>
      <c r="L32" s="85">
        <f>SUM(I32:K32)</f>
        <v>0</v>
      </c>
      <c r="M32" s="93"/>
      <c r="N32" s="87"/>
      <c r="O32" s="88">
        <f>SUM(Q32:T32)</f>
        <v>0</v>
      </c>
      <c r="P32" s="88">
        <f>SUM(Q32:V32)</f>
        <v>0</v>
      </c>
      <c r="Q32" s="89">
        <f>W32+AC32</f>
        <v>0</v>
      </c>
      <c r="R32" s="90">
        <f t="shared" si="5"/>
        <v>0</v>
      </c>
      <c r="S32" s="90">
        <f t="shared" si="5"/>
        <v>0</v>
      </c>
      <c r="T32" s="90">
        <f t="shared" si="5"/>
        <v>0</v>
      </c>
      <c r="U32" s="90">
        <f t="shared" si="5"/>
        <v>0</v>
      </c>
      <c r="V32" s="91">
        <f>AB32+AH32</f>
        <v>0</v>
      </c>
      <c r="W32" s="79"/>
      <c r="X32" s="80"/>
      <c r="Y32" s="80"/>
      <c r="Z32" s="80"/>
      <c r="AA32" s="80"/>
      <c r="AB32" s="83"/>
      <c r="AC32" s="79"/>
      <c r="AD32" s="92"/>
      <c r="AE32" s="92"/>
      <c r="AF32" s="92"/>
      <c r="AG32" s="80"/>
      <c r="AH32" s="81"/>
      <c r="AI32" s="236"/>
      <c r="AJ32" s="236"/>
      <c r="AK32" s="180" t="s">
        <v>45</v>
      </c>
    </row>
    <row r="33" spans="1:37" ht="23.25" customHeight="1" thickBot="1">
      <c r="A33" s="59">
        <v>26</v>
      </c>
      <c r="B33" s="78" t="s">
        <v>92</v>
      </c>
      <c r="C33" s="79"/>
      <c r="D33" s="80"/>
      <c r="E33" s="81"/>
      <c r="F33" s="79"/>
      <c r="G33" s="82"/>
      <c r="H33" s="83"/>
      <c r="I33" s="79">
        <f>C33+F33</f>
        <v>0</v>
      </c>
      <c r="J33" s="80">
        <f t="shared" si="4"/>
        <v>0</v>
      </c>
      <c r="K33" s="84">
        <f t="shared" si="4"/>
        <v>0</v>
      </c>
      <c r="L33" s="85">
        <f>SUM(I33:K33)</f>
        <v>0</v>
      </c>
      <c r="M33" s="93"/>
      <c r="N33" s="95"/>
      <c r="O33" s="88">
        <f>SUM(Q33:T33)</f>
        <v>0</v>
      </c>
      <c r="P33" s="88">
        <f>SUM(Q33:V33)</f>
        <v>0</v>
      </c>
      <c r="Q33" s="89">
        <f>W33+AC33</f>
        <v>0</v>
      </c>
      <c r="R33" s="90">
        <f t="shared" si="5"/>
        <v>0</v>
      </c>
      <c r="S33" s="90">
        <f t="shared" si="5"/>
        <v>0</v>
      </c>
      <c r="T33" s="90">
        <f t="shared" si="5"/>
        <v>0</v>
      </c>
      <c r="U33" s="90">
        <f t="shared" si="5"/>
        <v>0</v>
      </c>
      <c r="V33" s="91">
        <f>AB33+AH33</f>
        <v>0</v>
      </c>
      <c r="W33" s="79"/>
      <c r="X33" s="80"/>
      <c r="Y33" s="80"/>
      <c r="Z33" s="80"/>
      <c r="AA33" s="80"/>
      <c r="AB33" s="83"/>
      <c r="AC33" s="79"/>
      <c r="AD33" s="92"/>
      <c r="AE33" s="92"/>
      <c r="AF33" s="92"/>
      <c r="AG33" s="80"/>
      <c r="AH33" s="81"/>
      <c r="AI33" s="236"/>
      <c r="AJ33" s="236"/>
      <c r="AK33" s="256" t="s">
        <v>50</v>
      </c>
    </row>
    <row r="34" spans="1:37" s="4" customFormat="1" ht="12.75" customHeight="1" thickBot="1">
      <c r="A34" s="322" t="s">
        <v>6</v>
      </c>
      <c r="B34" s="354"/>
      <c r="C34" s="13">
        <f aca="true" t="shared" si="6" ref="C34:L34">SUM(C8:C33)</f>
        <v>19</v>
      </c>
      <c r="D34" s="14">
        <f t="shared" si="6"/>
        <v>0</v>
      </c>
      <c r="E34" s="12">
        <f t="shared" si="6"/>
        <v>2.5</v>
      </c>
      <c r="F34" s="13">
        <f t="shared" si="6"/>
        <v>14</v>
      </c>
      <c r="G34" s="14">
        <f t="shared" si="6"/>
        <v>0</v>
      </c>
      <c r="H34" s="12">
        <f t="shared" si="6"/>
        <v>4.5</v>
      </c>
      <c r="I34" s="34">
        <f t="shared" si="6"/>
        <v>33</v>
      </c>
      <c r="J34" s="35">
        <f t="shared" si="6"/>
        <v>0</v>
      </c>
      <c r="K34" s="36">
        <f t="shared" si="6"/>
        <v>7</v>
      </c>
      <c r="L34" s="5">
        <f t="shared" si="6"/>
        <v>60</v>
      </c>
      <c r="M34" s="27">
        <v>4</v>
      </c>
      <c r="N34" s="26">
        <v>3</v>
      </c>
      <c r="O34" s="42">
        <f>SUM(O8:O33)</f>
        <v>380</v>
      </c>
      <c r="P34" s="5">
        <f>SUM(P8:P33)</f>
        <v>1160</v>
      </c>
      <c r="Q34" s="26">
        <f>SUM(Q8:Q33)</f>
        <v>230</v>
      </c>
      <c r="R34" s="27">
        <f>SUM(R8:R33)</f>
        <v>15</v>
      </c>
      <c r="S34" s="27">
        <f>SUM(S8:S33)</f>
        <v>135</v>
      </c>
      <c r="T34" s="27">
        <f aca="true" t="shared" si="7" ref="T34:AH34">SUM(T8:T33)</f>
        <v>0</v>
      </c>
      <c r="U34" s="27">
        <f t="shared" si="7"/>
        <v>650</v>
      </c>
      <c r="V34" s="28">
        <f t="shared" si="7"/>
        <v>130</v>
      </c>
      <c r="W34" s="28">
        <f>SUM(W8:W33)</f>
        <v>115</v>
      </c>
      <c r="X34" s="28">
        <f t="shared" si="7"/>
        <v>10</v>
      </c>
      <c r="Y34" s="28">
        <f t="shared" si="7"/>
        <v>100</v>
      </c>
      <c r="Z34" s="28">
        <f t="shared" si="7"/>
        <v>0</v>
      </c>
      <c r="AA34" s="28">
        <f t="shared" si="7"/>
        <v>360</v>
      </c>
      <c r="AB34" s="28">
        <f t="shared" si="7"/>
        <v>40</v>
      </c>
      <c r="AC34" s="28">
        <f>SUM(AC8:AC33)</f>
        <v>115</v>
      </c>
      <c r="AD34" s="28">
        <f t="shared" si="7"/>
        <v>5</v>
      </c>
      <c r="AE34" s="28">
        <f>SUM(AE8:AE33)</f>
        <v>35</v>
      </c>
      <c r="AF34" s="28">
        <f t="shared" si="7"/>
        <v>0</v>
      </c>
      <c r="AG34" s="28">
        <f t="shared" si="7"/>
        <v>290</v>
      </c>
      <c r="AH34" s="246">
        <f t="shared" si="7"/>
        <v>90</v>
      </c>
      <c r="AI34" s="248">
        <v>0</v>
      </c>
      <c r="AJ34" s="248">
        <v>0</v>
      </c>
      <c r="AK34" s="46"/>
    </row>
    <row r="35" spans="1:37" s="4" customFormat="1" ht="12.75" customHeight="1" thickBot="1">
      <c r="A35" s="2"/>
      <c r="B35" s="5" t="s">
        <v>25</v>
      </c>
      <c r="C35" s="259">
        <f>SUM(C34:E34)</f>
        <v>21.5</v>
      </c>
      <c r="D35" s="260"/>
      <c r="E35" s="336"/>
      <c r="F35" s="259">
        <f>SUM(F34:H34)</f>
        <v>18.5</v>
      </c>
      <c r="G35" s="260"/>
      <c r="H35" s="260"/>
      <c r="I35" s="37"/>
      <c r="J35" s="371" t="s">
        <v>33</v>
      </c>
      <c r="K35" s="372"/>
      <c r="L35" s="373"/>
      <c r="M35" s="374" t="s">
        <v>34</v>
      </c>
      <c r="N35" s="375"/>
      <c r="O35" s="44"/>
      <c r="P35" s="7"/>
      <c r="Q35" s="351">
        <f>SUM(Q34:T34)</f>
        <v>380</v>
      </c>
      <c r="R35" s="352"/>
      <c r="S35" s="352"/>
      <c r="T35" s="353"/>
      <c r="U35" s="324">
        <f>AA35+AG35</f>
        <v>780</v>
      </c>
      <c r="V35" s="325"/>
      <c r="W35" s="267">
        <f>SUM(W34:Z34)</f>
        <v>225</v>
      </c>
      <c r="X35" s="320"/>
      <c r="Y35" s="320"/>
      <c r="Z35" s="321"/>
      <c r="AA35" s="259">
        <f>SUM(AA34:AB34)</f>
        <v>400</v>
      </c>
      <c r="AB35" s="261"/>
      <c r="AC35" s="267">
        <f>SUM(AC34:AF34)</f>
        <v>155</v>
      </c>
      <c r="AD35" s="320"/>
      <c r="AE35" s="320"/>
      <c r="AF35" s="321"/>
      <c r="AG35" s="259">
        <f>SUM(AG34:AH34)</f>
        <v>380</v>
      </c>
      <c r="AH35" s="260"/>
      <c r="AI35" s="247"/>
      <c r="AJ35" s="247"/>
      <c r="AK35" s="8"/>
    </row>
    <row r="36" spans="1:37" s="4" customFormat="1" ht="12.75" customHeight="1" thickBot="1">
      <c r="A36" s="2"/>
      <c r="B36" s="33"/>
      <c r="C36" s="33"/>
      <c r="D36" s="33"/>
      <c r="E36" s="38"/>
      <c r="F36" s="33"/>
      <c r="G36" s="33"/>
      <c r="H36" s="33"/>
      <c r="I36" s="2"/>
      <c r="J36" s="363" t="s">
        <v>31</v>
      </c>
      <c r="K36" s="364"/>
      <c r="L36" s="364"/>
      <c r="M36" s="364"/>
      <c r="N36" s="365"/>
      <c r="O36" s="43"/>
      <c r="P36" s="7"/>
      <c r="Q36" s="324">
        <f>SUM(Q35:U35)</f>
        <v>1160</v>
      </c>
      <c r="R36" s="361"/>
      <c r="S36" s="361"/>
      <c r="T36" s="361"/>
      <c r="U36" s="361"/>
      <c r="V36" s="336"/>
      <c r="W36" s="259">
        <f>W35+AA35</f>
        <v>625</v>
      </c>
      <c r="X36" s="361"/>
      <c r="Y36" s="361"/>
      <c r="Z36" s="361"/>
      <c r="AA36" s="361"/>
      <c r="AB36" s="336"/>
      <c r="AC36" s="259">
        <f>AC35+AG35</f>
        <v>535</v>
      </c>
      <c r="AD36" s="260"/>
      <c r="AE36" s="260"/>
      <c r="AF36" s="260"/>
      <c r="AG36" s="260"/>
      <c r="AH36" s="260"/>
      <c r="AI36" s="247"/>
      <c r="AJ36" s="247"/>
      <c r="AK36" s="8"/>
    </row>
    <row r="37" spans="1:37" s="4" customFormat="1" ht="12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10"/>
      <c r="R37" s="10"/>
      <c r="S37" s="10"/>
      <c r="T37" s="10"/>
      <c r="U37" s="10"/>
      <c r="V37" s="11"/>
      <c r="W37" s="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8"/>
    </row>
    <row r="38" spans="1:37" ht="12.75" customHeight="1">
      <c r="A38" s="272" t="s">
        <v>18</v>
      </c>
      <c r="B38" s="273"/>
      <c r="C38" s="304" t="s">
        <v>19</v>
      </c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77"/>
      <c r="W38" s="20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2.75">
      <c r="A39" s="376" t="s">
        <v>36</v>
      </c>
      <c r="B39" s="360"/>
      <c r="C39" s="360" t="s">
        <v>8</v>
      </c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29" t="s">
        <v>21</v>
      </c>
      <c r="S39" s="15"/>
      <c r="T39" s="15"/>
      <c r="U39" s="15"/>
      <c r="V39" s="16"/>
      <c r="W39" s="20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12.75">
      <c r="A40" s="359" t="s">
        <v>29</v>
      </c>
      <c r="B40" s="358"/>
      <c r="C40" s="360" t="s">
        <v>9</v>
      </c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17"/>
      <c r="S40" s="15"/>
      <c r="T40" s="15"/>
      <c r="U40" s="16"/>
      <c r="V40" s="32"/>
      <c r="W40" s="20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ht="13.5" thickBot="1">
      <c r="A41" s="359"/>
      <c r="B41" s="358"/>
      <c r="C41" s="358" t="s">
        <v>12</v>
      </c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0" t="s">
        <v>35</v>
      </c>
      <c r="S41" s="18"/>
      <c r="T41" s="18"/>
      <c r="U41" s="19"/>
      <c r="V41" s="31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3.5" thickBot="1">
      <c r="A42" s="366"/>
      <c r="B42" s="367"/>
      <c r="C42" s="368" t="s">
        <v>32</v>
      </c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70"/>
      <c r="R42" s="41"/>
      <c r="S42" s="40"/>
      <c r="T42" s="40"/>
      <c r="U42" s="40"/>
      <c r="V42" s="39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ht="12.75">
      <c r="V43" s="3"/>
    </row>
  </sheetData>
  <sheetProtection/>
  <mergeCells count="51">
    <mergeCell ref="A42:B42"/>
    <mergeCell ref="C42:Q42"/>
    <mergeCell ref="J35:L35"/>
    <mergeCell ref="M35:N35"/>
    <mergeCell ref="A39:B39"/>
    <mergeCell ref="A38:B38"/>
    <mergeCell ref="C38:V38"/>
    <mergeCell ref="C39:Q39"/>
    <mergeCell ref="AG35:AH35"/>
    <mergeCell ref="Q36:V36"/>
    <mergeCell ref="W36:AB36"/>
    <mergeCell ref="AC36:AH36"/>
    <mergeCell ref="O4:O7"/>
    <mergeCell ref="L6:L7"/>
    <mergeCell ref="P4:P7"/>
    <mergeCell ref="AA35:AB35"/>
    <mergeCell ref="AC35:AF35"/>
    <mergeCell ref="J36:N36"/>
    <mergeCell ref="U35:V35"/>
    <mergeCell ref="C41:Q41"/>
    <mergeCell ref="A41:B41"/>
    <mergeCell ref="I5:L5"/>
    <mergeCell ref="A40:B40"/>
    <mergeCell ref="C40:Q40"/>
    <mergeCell ref="F6:H6"/>
    <mergeCell ref="F35:H35"/>
    <mergeCell ref="M6:N6"/>
    <mergeCell ref="A34:B34"/>
    <mergeCell ref="K6:K7"/>
    <mergeCell ref="C4:L4"/>
    <mergeCell ref="B22:B23"/>
    <mergeCell ref="AK4:AK7"/>
    <mergeCell ref="AC6:AH6"/>
    <mergeCell ref="W4:AB5"/>
    <mergeCell ref="AC4:AH5"/>
    <mergeCell ref="AI4:AJ6"/>
    <mergeCell ref="B4:B7"/>
    <mergeCell ref="M4:N5"/>
    <mergeCell ref="C6:E6"/>
    <mergeCell ref="Q4:V6"/>
    <mergeCell ref="C5:H5"/>
    <mergeCell ref="A3:AH3"/>
    <mergeCell ref="I6:I7"/>
    <mergeCell ref="A1:B1"/>
    <mergeCell ref="W6:AB6"/>
    <mergeCell ref="A2:AH2"/>
    <mergeCell ref="C35:E35"/>
    <mergeCell ref="J6:J7"/>
    <mergeCell ref="W35:Z35"/>
    <mergeCell ref="Q35:T35"/>
    <mergeCell ref="A4:A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2022-11-23T09:12:35Z</cp:lastPrinted>
  <dcterms:created xsi:type="dcterms:W3CDTF">1997-02-26T13:46:56Z</dcterms:created>
  <dcterms:modified xsi:type="dcterms:W3CDTF">2022-11-23T09:12:52Z</dcterms:modified>
  <cp:category/>
  <cp:version/>
  <cp:contentType/>
  <cp:contentStatus/>
</cp:coreProperties>
</file>