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0"/>
  </bookViews>
  <sheets>
    <sheet name="I rok" sheetId="1" r:id="rId1"/>
    <sheet name="II  rok MODUŁ I" sheetId="2" r:id="rId2"/>
    <sheet name="II  rok MODUŁ II" sheetId="3" r:id="rId3"/>
    <sheet name=" II rok BLOK I" sheetId="4" state="hidden" r:id="rId4"/>
    <sheet name="III  rok BLOK II" sheetId="5" state="hidden" r:id="rId5"/>
  </sheets>
  <definedNames/>
  <calcPr fullCalcOnLoad="1"/>
</workbook>
</file>

<file path=xl/sharedStrings.xml><?xml version="1.0" encoding="utf-8"?>
<sst xmlns="http://schemas.openxmlformats.org/spreadsheetml/2006/main" count="669" uniqueCount="158">
  <si>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</si>
  <si>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</si>
  <si>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</si>
  <si>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</si>
  <si>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</si>
  <si>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</si>
  <si>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</si>
  <si>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</si>
  <si>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 xml:space="preserve">EGZ </t>
    </r>
    <r>
      <rPr>
        <sz val="10"/>
        <rFont val="Times New Roman"/>
        <family val="1"/>
      </rPr>
      <t>- egzamin</t>
    </r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</si>
  <si>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</si>
  <si>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</si>
  <si>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</si>
  <si>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</si>
  <si>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</si>
  <si>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</si>
  <si>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</si>
  <si>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</si>
  <si>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</si>
  <si>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r>
      <t>PZ</t>
    </r>
    <r>
      <rPr>
        <sz val="10"/>
        <rFont val="Times New Roman"/>
        <family val="1"/>
      </rPr>
      <t>- praktyka zawodowa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</si>
  <si>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</si>
  <si>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</si>
  <si>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</si>
  <si>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</si>
  <si>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</si>
  <si>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</si>
  <si>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</si>
  <si>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</si>
  <si>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</si>
  <si>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</si>
  <si>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</si>
  <si>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</si>
  <si>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</si>
  <si>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</si>
  <si>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Razem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</si>
  <si>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</si>
  <si>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</si>
  <si>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</si>
  <si>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</si>
  <si>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</si>
  <si>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</si>
  <si>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</si>
  <si>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</si>
  <si>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</si>
  <si>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EGZ</t>
  </si>
  <si>
    <t>Zakład Radiologii USK</t>
  </si>
  <si>
    <t>ZAL</t>
  </si>
  <si>
    <t>Zakład Zintegrowanej Opieki Medycznej</t>
  </si>
  <si>
    <t>Metodologia badań naukowych</t>
  </si>
  <si>
    <t>Komunikowanie interpersonalne</t>
  </si>
  <si>
    <t>Studium Filozofii i Psychologii Człowieka</t>
  </si>
  <si>
    <t>Psychologia zdrowia</t>
  </si>
  <si>
    <t xml:space="preserve">Biostatystyka </t>
  </si>
  <si>
    <t>Zakład Statystyki i Informatyki Medycznej</t>
  </si>
  <si>
    <t>Język obcy cz.I</t>
  </si>
  <si>
    <t>Studium Języków Obcych</t>
  </si>
  <si>
    <t>Emisja głosu</t>
  </si>
  <si>
    <t>Zakład Fonoaudiologii Klinicznej i Logopedii</t>
  </si>
  <si>
    <t>Praktyka zawodowa - Rentgenodiagnostyka dorosłych</t>
  </si>
  <si>
    <t>Praktyka zawodowa  - Rentgenodiagnostyka pediatryczna</t>
  </si>
  <si>
    <t>Praktyka zawodowa  - Tomografia komputerowa dorosłych</t>
  </si>
  <si>
    <t>Praktyka zawodowa  - Tomografia komputerowa pediatryczna</t>
  </si>
  <si>
    <t>Praktyka zawodowa  - Magnetyczny Rezonans Jądrowy dorośli</t>
  </si>
  <si>
    <t>Praktyka zawodowa - Magnetyczny Rezonans Jądrowy dzieci</t>
  </si>
  <si>
    <t>Praktyka zawodowa  - Diagnostyka elektromedyczna w zakresie kardiologii</t>
  </si>
  <si>
    <t>Praktyka zawodowa  - Ultrasonografia         dorośli</t>
  </si>
  <si>
    <t>Praktyka zawodowa  - Ultrasonografia         pediatryczna</t>
  </si>
  <si>
    <t xml:space="preserve">STUDIA II STOPNIA  NIESTACJONARNE  </t>
  </si>
  <si>
    <t xml:space="preserve">Podstawy informatyki medycznej </t>
  </si>
  <si>
    <t>Zarządzanie i marketing</t>
  </si>
  <si>
    <t>Zakład Zdrowia Publicznego</t>
  </si>
  <si>
    <t>Zarządzanie podmiotem leczniczym</t>
  </si>
  <si>
    <t>Diagnostyka elektromedyczna w pediatrii</t>
  </si>
  <si>
    <t>Zakład Medycyny Wieku Rozwojowego i Pielęgniarstwa Pediatrycznego</t>
  </si>
  <si>
    <t>Psychologia nauczania</t>
  </si>
  <si>
    <t>Studium Psychologii i Filozofii Człowieka</t>
  </si>
  <si>
    <t>Dydaktyka w elektroradiologii</t>
  </si>
  <si>
    <t>Diagnostyka elektromedyczna w chorobach wewnętrznych</t>
  </si>
  <si>
    <t>Klinika Alergologii i Chorób Wewnętrznych</t>
  </si>
  <si>
    <t>Kardiologia z elementami kardiologii inwazyjnej</t>
  </si>
  <si>
    <t xml:space="preserve">Klinika Kardiologii Inwazyjnej </t>
  </si>
  <si>
    <t>Kardiochirurgia i techniki perfuzyjne</t>
  </si>
  <si>
    <t>Klinika Kardiochirurgii</t>
  </si>
  <si>
    <t>Anestezjologia i intensywan terapia</t>
  </si>
  <si>
    <t>Zakład Anastezjologii i Intensywnej Terapii</t>
  </si>
  <si>
    <t>Techniki inwazyjne w neurochirurgii</t>
  </si>
  <si>
    <t>Zakład Neurologii Inwazyjnej</t>
  </si>
  <si>
    <t>Elektrokardiografia</t>
  </si>
  <si>
    <t>Klinika Kardiologii z Oddziałem Intensywnego Nadzoru Kardiologicznego</t>
  </si>
  <si>
    <t xml:space="preserve">Praktyka zwodowa (do wyboru): Rentgenodiagnostyka klasyczna dorosłych Rentgenodiagnostyka klasyczna            pediatryczna    Tomografia Komputerowa     Magnetyczny Rezonans Jądrowy     Radioterapia     Ultrasonografia   </t>
  </si>
  <si>
    <t>do wyboru</t>
  </si>
  <si>
    <t>Seminarium magisterskie</t>
  </si>
  <si>
    <t>Epidemiologia nowotworów</t>
  </si>
  <si>
    <t>Zakład Higieny i Epidemiologii</t>
  </si>
  <si>
    <t xml:space="preserve">Onkologia </t>
  </si>
  <si>
    <t>Klinika Onkologii</t>
  </si>
  <si>
    <t>Radioterapia</t>
  </si>
  <si>
    <t>Medycyna nuklearna</t>
  </si>
  <si>
    <t>Zakład Medycyny Nuklearnej</t>
  </si>
  <si>
    <t xml:space="preserve">Opieka paliatywna </t>
  </si>
  <si>
    <t>Ochrona radiologiczna z elementami fizyki współczesnej</t>
  </si>
  <si>
    <t>Egzamin dyplomowy</t>
  </si>
  <si>
    <t xml:space="preserve">STUDIA I STOPNIA  NIESTACJONARNE  </t>
  </si>
  <si>
    <t>prof. Elżbieta Krajewska-Kułak</t>
  </si>
  <si>
    <t>dr n. hum. Grzegorz Zalewski</t>
  </si>
  <si>
    <t>prof. Tomasz Burzykowski</t>
  </si>
  <si>
    <t>mgr Ewa Szczepaniak</t>
  </si>
  <si>
    <t>Język obcy cz. II</t>
  </si>
  <si>
    <t>prof. Andrzej Szpak</t>
  </si>
  <si>
    <t>prof. Elżbieta Maciorkowska</t>
  </si>
  <si>
    <t>prof. Anna Bodzenta-Łukaszyk</t>
  </si>
  <si>
    <t>prof. Sławomir Dobrzycki</t>
  </si>
  <si>
    <t>prof.  Tomasz Hirnle</t>
  </si>
  <si>
    <t>dr n. med. Sławomir Lech Czaban</t>
  </si>
  <si>
    <t>dr hab. n. med. Jan Kochanowicz</t>
  </si>
  <si>
    <t>prof. Włodzimierz Musiał</t>
  </si>
  <si>
    <t>prof. Jan Kazimierz Karczewski</t>
  </si>
  <si>
    <t>prof. Marek Wojtukiewicz</t>
  </si>
  <si>
    <t>prof.  Janusz Myśliwiec</t>
  </si>
  <si>
    <t>dr hab. n. med. Urszula Łebkowska</t>
  </si>
  <si>
    <t xml:space="preserve">KIERUNEK :         ELEKTRORADIOLOGIA                                  II ROK   BLOK II                     rok akademicki:   2014/15 
opiekun roku: </t>
  </si>
  <si>
    <t xml:space="preserve">KIERUNEK :        ELEKTRORADIOLOGIA                                   II ROK      BLOK I                  rok akademicki:  2014/15 
opiekun roku: </t>
  </si>
  <si>
    <t xml:space="preserve">Zakład Radiologii USK                </t>
  </si>
  <si>
    <t>Radiologia stomatologiczna</t>
  </si>
  <si>
    <t>Neuroradiologia</t>
  </si>
  <si>
    <t>Historia radiologii</t>
  </si>
  <si>
    <t>Samodzielna Pracownia Historii Medycyny i Farmacji</t>
  </si>
  <si>
    <t>Anatomia obrazowa</t>
  </si>
  <si>
    <t>Czytanie i analiza  badań obrazowych / Interpretacja wyników badań obrazowych (przedmiot do wyboru)</t>
  </si>
  <si>
    <t>Nowoczesne techniki obrazowe w radiologii / Postępy diagnostyki obrazowej (przedmioty do wyboru)</t>
  </si>
  <si>
    <t>Radiologia zabiegowa / Techniki radiologii interwencyjnej (przedmiot do wyboru)</t>
  </si>
  <si>
    <t>Ustawodawstwo zawodowe w elektroradiologii/ Prawo medyczne (przedmiot do wyboru)</t>
  </si>
  <si>
    <t>Problemy wielokulturowości w medycynie</t>
  </si>
  <si>
    <t>Wychowanie fizyczne</t>
  </si>
  <si>
    <t>Studiumu Wychowania Fuzycznego i Sportu</t>
  </si>
  <si>
    <r>
      <t xml:space="preserve">EGZ </t>
    </r>
    <r>
      <rPr>
        <sz val="8"/>
        <rFont val="Times New Roman"/>
        <family val="1"/>
      </rPr>
      <t>- egzamin</t>
    </r>
  </si>
  <si>
    <r>
      <t>W</t>
    </r>
    <r>
      <rPr>
        <sz val="8"/>
        <rFont val="Times New Roman"/>
        <family val="1"/>
      </rPr>
      <t>-wykłady</t>
    </r>
  </si>
  <si>
    <r>
      <t>BN</t>
    </r>
    <r>
      <rPr>
        <sz val="8"/>
        <rFont val="Times New Roman"/>
        <family val="1"/>
      </rPr>
      <t>-bez nauczyciela</t>
    </r>
  </si>
  <si>
    <r>
      <t>S</t>
    </r>
    <r>
      <rPr>
        <sz val="8"/>
        <rFont val="Times New Roman"/>
        <family val="1"/>
      </rPr>
      <t>-seminaria</t>
    </r>
  </si>
  <si>
    <r>
      <t>ZP</t>
    </r>
    <r>
      <rPr>
        <sz val="8"/>
        <rFont val="Times New Roman"/>
        <family val="1"/>
      </rPr>
      <t>-zajęcia praktyczne</t>
    </r>
  </si>
  <si>
    <r>
      <t>ZAL</t>
    </r>
    <r>
      <rPr>
        <sz val="8"/>
        <rFont val="Times New Roman"/>
        <family val="1"/>
      </rPr>
      <t>-zaliczenie</t>
    </r>
  </si>
  <si>
    <r>
      <t>Ćw</t>
    </r>
    <r>
      <rPr>
        <sz val="8"/>
        <rFont val="Times New Roman"/>
        <family val="1"/>
      </rPr>
      <t>-ćwiczenia</t>
    </r>
  </si>
  <si>
    <r>
      <t>PZ</t>
    </r>
    <r>
      <rPr>
        <sz val="8"/>
        <rFont val="Times New Roman"/>
        <family val="1"/>
      </rPr>
      <t>- praktyka zawodowa</t>
    </r>
  </si>
  <si>
    <t>Anestezjologia i intensywna terapia w onkologii</t>
  </si>
  <si>
    <t>Zakład Anestezjologii i Intensywnej Terapii</t>
  </si>
  <si>
    <t>Echokardiografia</t>
  </si>
  <si>
    <t xml:space="preserve">Klinika Kardiologii Inwazyjenj </t>
  </si>
  <si>
    <t>Ochrona radiologiczna z elementafi fizyki współczesnej</t>
  </si>
  <si>
    <t>Zakład Higieny, Epidemiologii i Ergonomii</t>
  </si>
  <si>
    <t>KIERUNEK :         ELEKTRORADIOLOGIA                                  I ROK                        rok akademicki:   2017/18
opiekun roku: dr Iwona Łachmacka</t>
  </si>
  <si>
    <t>Samodzielna Pracownia Labolatorium Obrazowania Molekularnego</t>
  </si>
  <si>
    <t>Samodzielna Pracownia Laboratorium Obrazowania Molekularnego</t>
  </si>
  <si>
    <t xml:space="preserve">KIERUNEK :        ELEKTRORADIOLOGIA                                   II ROK      MODUŁ  I                  rok akademicki:  2018/19
opiekun roku:  dr Paweł Michalak </t>
  </si>
  <si>
    <t xml:space="preserve">KIERUNEK :         ELEKTRORADIOLOGIA                                  II ROK   MODUŁ II                     rok akademicki:   2018/19
opiekun roku: dr Paweł Michalak </t>
  </si>
  <si>
    <t>Załącznik 3b do Uchwały Senatu UMB nr 3/2017 z dnia 09.02.2017</t>
  </si>
  <si>
    <t>Szkolenie BHP</t>
  </si>
  <si>
    <t xml:space="preserve">Zakład Radiologii </t>
  </si>
  <si>
    <t>Samodzielna Pracownia Obrazowania Molekularnego</t>
  </si>
  <si>
    <t>Techniki hybrydowe w diagnostyce onkologicznej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</si>
</sst>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1" fillId="0" borderId="0">
      <alignment/>
      <protection/>
    </xf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2" borderId="42" xfId="0" applyFont="1" applyFill="1" applyBorder="1" applyAlignment="1">
      <alignment vertical="center"/>
    </xf>
    <xf numFmtId="0" fontId="3" fillId="32" borderId="43" xfId="0" applyFont="1" applyFill="1" applyBorder="1" applyAlignment="1">
      <alignment vertical="center" wrapText="1"/>
    </xf>
    <xf numFmtId="0" fontId="3" fillId="32" borderId="44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vertical="center"/>
    </xf>
    <xf numFmtId="0" fontId="6" fillId="32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55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6" fillId="32" borderId="6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32" borderId="65" xfId="0" applyFont="1" applyFill="1" applyBorder="1" applyAlignment="1">
      <alignment horizontal="center" vertical="center" wrapText="1"/>
    </xf>
    <xf numFmtId="0" fontId="6" fillId="32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7" fillId="32" borderId="65" xfId="0" applyFont="1" applyFill="1" applyBorder="1" applyAlignment="1">
      <alignment horizontal="center" vertical="center" wrapText="1"/>
    </xf>
    <xf numFmtId="0" fontId="7" fillId="32" borderId="66" xfId="0" applyFont="1" applyFill="1" applyBorder="1" applyAlignment="1">
      <alignment horizontal="center" vertical="center" wrapText="1"/>
    </xf>
    <xf numFmtId="0" fontId="7" fillId="32" borderId="61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45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46" xfId="0" applyFont="1" applyFill="1" applyBorder="1" applyAlignment="1">
      <alignment horizontal="center" vertical="center" wrapText="1"/>
    </xf>
    <xf numFmtId="0" fontId="9" fillId="32" borderId="47" xfId="0" applyFont="1" applyFill="1" applyBorder="1" applyAlignment="1">
      <alignment horizontal="center" vertical="center" wrapText="1"/>
    </xf>
    <xf numFmtId="0" fontId="9" fillId="32" borderId="48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 wrapText="1"/>
    </xf>
    <xf numFmtId="0" fontId="11" fillId="32" borderId="5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2" fillId="32" borderId="39" xfId="0" applyFont="1" applyFill="1" applyBorder="1" applyAlignment="1">
      <alignment horizontal="center" vertical="center" wrapText="1"/>
    </xf>
    <xf numFmtId="0" fontId="12" fillId="32" borderId="41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32" borderId="54" xfId="0" applyFont="1" applyFill="1" applyBorder="1" applyAlignment="1">
      <alignment horizontal="center" vertical="center" wrapText="1"/>
    </xf>
    <xf numFmtId="0" fontId="9" fillId="32" borderId="55" xfId="0" applyFont="1" applyFill="1" applyBorder="1" applyAlignment="1">
      <alignment horizontal="center" vertical="center" wrapText="1"/>
    </xf>
    <xf numFmtId="0" fontId="9" fillId="32" borderId="56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0" fillId="32" borderId="49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44" xfId="0" applyFont="1" applyFill="1" applyBorder="1" applyAlignment="1">
      <alignment horizontal="center" vertical="center" wrapText="1"/>
    </xf>
    <xf numFmtId="0" fontId="10" fillId="32" borderId="4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0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50" xfId="0" applyFont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6" fillId="32" borderId="37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2" borderId="69" xfId="0" applyFont="1" applyFill="1" applyBorder="1" applyAlignment="1">
      <alignment horizontal="center" vertical="center" wrapText="1"/>
    </xf>
    <xf numFmtId="0" fontId="6" fillId="32" borderId="70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7" fillId="32" borderId="69" xfId="0" applyFont="1" applyFill="1" applyBorder="1" applyAlignment="1">
      <alignment horizontal="center" vertical="center" wrapText="1"/>
    </xf>
    <xf numFmtId="0" fontId="7" fillId="32" borderId="71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5" fillId="32" borderId="73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left" vertical="center" wrapText="1"/>
      <protection/>
    </xf>
    <xf numFmtId="0" fontId="11" fillId="32" borderId="74" xfId="0" applyFont="1" applyFill="1" applyBorder="1" applyAlignment="1">
      <alignment horizontal="center" vertical="center" wrapText="1"/>
    </xf>
    <xf numFmtId="0" fontId="11" fillId="32" borderId="64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65" xfId="0" applyFont="1" applyFill="1" applyBorder="1" applyAlignment="1">
      <alignment horizontal="center" vertical="center" wrapText="1"/>
    </xf>
    <xf numFmtId="0" fontId="11" fillId="32" borderId="58" xfId="0" applyFont="1" applyFill="1" applyBorder="1" applyAlignment="1">
      <alignment horizontal="center" vertical="center" wrapText="1"/>
    </xf>
    <xf numFmtId="0" fontId="11" fillId="32" borderId="66" xfId="0" applyFont="1" applyFill="1" applyBorder="1" applyAlignment="1">
      <alignment horizontal="center" vertical="center" wrapText="1"/>
    </xf>
    <xf numFmtId="0" fontId="11" fillId="32" borderId="59" xfId="0" applyFont="1" applyFill="1" applyBorder="1" applyAlignment="1">
      <alignment horizontal="center" vertical="center" wrapText="1"/>
    </xf>
    <xf numFmtId="0" fontId="11" fillId="32" borderId="6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3" fillId="32" borderId="75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76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3" fillId="32" borderId="7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79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3" fillId="32" borderId="8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3" fillId="32" borderId="62" xfId="0" applyFont="1" applyFill="1" applyBorder="1" applyAlignment="1">
      <alignment horizontal="center" vertical="center" textRotation="90" wrapText="1"/>
    </xf>
    <xf numFmtId="0" fontId="3" fillId="32" borderId="68" xfId="0" applyFont="1" applyFill="1" applyBorder="1" applyAlignment="1">
      <alignment horizontal="center" vertical="center" textRotation="90" wrapText="1"/>
    </xf>
    <xf numFmtId="0" fontId="3" fillId="32" borderId="52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" fillId="32" borderId="83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/>
    </xf>
    <xf numFmtId="0" fontId="3" fillId="32" borderId="75" xfId="0" applyFont="1" applyFill="1" applyBorder="1" applyAlignment="1">
      <alignment horizontal="left" vertical="center" wrapText="1"/>
    </xf>
    <xf numFmtId="0" fontId="3" fillId="32" borderId="43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84" xfId="0" applyFont="1" applyFill="1" applyBorder="1" applyAlignment="1">
      <alignment horizontal="center" vertical="center" wrapText="1"/>
    </xf>
    <xf numFmtId="0" fontId="5" fillId="32" borderId="82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11" fillId="32" borderId="74" xfId="0" applyFont="1" applyFill="1" applyBorder="1" applyAlignment="1">
      <alignment horizontal="center" vertical="center" wrapText="1"/>
    </xf>
    <xf numFmtId="0" fontId="11" fillId="32" borderId="64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83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8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9" fillId="32" borderId="77" xfId="0" applyFont="1" applyFill="1" applyBorder="1" applyAlignment="1">
      <alignment horizontal="center" vertical="center" wrapText="1"/>
    </xf>
    <xf numFmtId="0" fontId="9" fillId="32" borderId="76" xfId="0" applyFont="1" applyFill="1" applyBorder="1" applyAlignment="1">
      <alignment horizontal="center" vertical="center" wrapText="1"/>
    </xf>
    <xf numFmtId="0" fontId="9" fillId="32" borderId="78" xfId="0" applyFont="1" applyFill="1" applyBorder="1" applyAlignment="1">
      <alignment horizontal="center" vertical="center" wrapText="1"/>
    </xf>
    <xf numFmtId="0" fontId="9" fillId="32" borderId="85" xfId="0" applyFont="1" applyFill="1" applyBorder="1" applyAlignment="1">
      <alignment horizontal="center" vertical="center" wrapText="1"/>
    </xf>
    <xf numFmtId="0" fontId="9" fillId="32" borderId="73" xfId="0" applyFont="1" applyFill="1" applyBorder="1" applyAlignment="1">
      <alignment horizontal="center" vertical="center" wrapText="1"/>
    </xf>
    <xf numFmtId="0" fontId="9" fillId="32" borderId="75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79" xfId="0" applyFont="1" applyFill="1" applyBorder="1" applyAlignment="1">
      <alignment horizontal="center" vertical="center" wrapText="1"/>
    </xf>
    <xf numFmtId="0" fontId="9" fillId="32" borderId="67" xfId="0" applyFont="1" applyFill="1" applyBorder="1" applyAlignment="1">
      <alignment horizontal="center" vertical="center" wrapText="1"/>
    </xf>
    <xf numFmtId="0" fontId="9" fillId="32" borderId="80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44" xfId="0" applyFont="1" applyFill="1" applyBorder="1" applyAlignment="1">
      <alignment horizontal="center" vertical="center" wrapText="1"/>
    </xf>
    <xf numFmtId="0" fontId="9" fillId="32" borderId="68" xfId="0" applyFont="1" applyFill="1" applyBorder="1" applyAlignment="1">
      <alignment horizontal="center" vertical="center" wrapText="1"/>
    </xf>
    <xf numFmtId="0" fontId="9" fillId="32" borderId="5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32" borderId="75" xfId="0" applyFont="1" applyFill="1" applyBorder="1" applyAlignment="1">
      <alignment horizontal="left" vertical="center" wrapText="1"/>
    </xf>
    <xf numFmtId="0" fontId="9" fillId="32" borderId="43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82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0" fontId="9" fillId="32" borderId="62" xfId="0" applyFont="1" applyFill="1" applyBorder="1" applyAlignment="1">
      <alignment horizontal="center" vertical="center" textRotation="90" wrapText="1"/>
    </xf>
    <xf numFmtId="0" fontId="9" fillId="32" borderId="68" xfId="0" applyFont="1" applyFill="1" applyBorder="1" applyAlignment="1">
      <alignment horizontal="center" vertical="center" textRotation="90" wrapText="1"/>
    </xf>
    <xf numFmtId="0" fontId="9" fillId="32" borderId="52" xfId="0" applyFont="1" applyFill="1" applyBorder="1" applyAlignment="1">
      <alignment horizontal="center" vertical="center" textRotation="90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65" xfId="0" applyFont="1" applyFill="1" applyBorder="1" applyAlignment="1">
      <alignment horizontal="center" vertical="center" wrapText="1"/>
    </xf>
    <xf numFmtId="0" fontId="11" fillId="32" borderId="58" xfId="0" applyFont="1" applyFill="1" applyBorder="1" applyAlignment="1">
      <alignment horizontal="center" vertical="center" wrapText="1"/>
    </xf>
    <xf numFmtId="0" fontId="11" fillId="32" borderId="66" xfId="0" applyFont="1" applyFill="1" applyBorder="1" applyAlignment="1">
      <alignment horizontal="center" vertical="center" wrapText="1"/>
    </xf>
    <xf numFmtId="0" fontId="11" fillId="32" borderId="59" xfId="0" applyFont="1" applyFill="1" applyBorder="1" applyAlignment="1">
      <alignment horizontal="center" vertical="center" wrapText="1"/>
    </xf>
    <xf numFmtId="0" fontId="11" fillId="32" borderId="61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3" fillId="32" borderId="85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45"/>
  <sheetViews>
    <sheetView tabSelected="1" zoomScale="90" zoomScaleNormal="90" zoomScalePageLayoutView="0" workbookViewId="0" topLeftCell="A1">
      <selection activeCell="I34" sqref="I34:K34"/>
    </sheetView>
  </sheetViews>
  <sheetFormatPr defaultColWidth="9.00390625" defaultRowHeight="12.75"/>
  <cols>
    <col min="1" max="1" width="2.75390625" style="1" customWidth="1"/>
    <col min="2" max="2" width="18.75390625" style="1" customWidth="1"/>
    <col min="3" max="3" width="3.125" style="1" customWidth="1"/>
    <col min="4" max="4" width="2.875" style="1" customWidth="1"/>
    <col min="5" max="5" width="3.00390625" style="1" customWidth="1"/>
    <col min="6" max="6" width="4.125" style="1" customWidth="1"/>
    <col min="7" max="7" width="5.375" style="1" customWidth="1"/>
    <col min="8" max="8" width="5.25390625" style="1" customWidth="1"/>
    <col min="9" max="9" width="3.75390625" style="1" customWidth="1"/>
    <col min="10" max="11" width="5.625" style="1" customWidth="1"/>
    <col min="12" max="12" width="5.75390625" style="1" customWidth="1"/>
    <col min="13" max="13" width="4.875" style="1" customWidth="1"/>
    <col min="14" max="14" width="5.25390625" style="1" customWidth="1"/>
    <col min="15" max="15" width="7.875" style="1" customWidth="1"/>
    <col min="16" max="16" width="4.00390625" style="1" bestFit="1" customWidth="1"/>
    <col min="17" max="17" width="3.25390625" style="1" customWidth="1"/>
    <col min="18" max="18" width="5.125" style="1" customWidth="1"/>
    <col min="19" max="19" width="4.00390625" style="1" bestFit="1" customWidth="1"/>
    <col min="20" max="20" width="3.00390625" style="1" customWidth="1"/>
    <col min="21" max="21" width="4.00390625" style="1" customWidth="1"/>
    <col min="22" max="22" width="4.00390625" style="1" bestFit="1" customWidth="1"/>
    <col min="23" max="23" width="3.75390625" style="1" customWidth="1"/>
    <col min="24" max="24" width="4.00390625" style="1" bestFit="1" customWidth="1"/>
    <col min="25" max="25" width="4.00390625" style="1" customWidth="1"/>
    <col min="26" max="26" width="3.25390625" style="1" bestFit="1" customWidth="1"/>
    <col min="27" max="27" width="2.75390625" style="1" customWidth="1"/>
    <col min="28" max="28" width="3.875" style="1" customWidth="1"/>
    <col min="29" max="29" width="3.25390625" style="1" customWidth="1"/>
    <col min="30" max="31" width="3.875" style="1" customWidth="1"/>
    <col min="32" max="32" width="3.00390625" style="1" customWidth="1"/>
    <col min="33" max="33" width="3.875" style="1" customWidth="1"/>
    <col min="34" max="34" width="20.875" style="1" customWidth="1"/>
    <col min="35" max="16384" width="9.125" style="1" customWidth="1"/>
  </cols>
  <sheetData>
    <row r="1" spans="1:2" ht="36" customHeight="1">
      <c r="A1" s="334" t="s">
        <v>153</v>
      </c>
      <c r="B1" s="334"/>
    </row>
    <row r="2" spans="1:34" ht="36.75" customHeight="1" thickBot="1">
      <c r="A2" s="338" t="s">
        <v>66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72"/>
    </row>
    <row r="3" spans="1:34" ht="43.5" customHeight="1" thickBot="1">
      <c r="A3" s="339" t="s">
        <v>148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73"/>
    </row>
    <row r="4" spans="1:34" ht="14.25" customHeight="1" thickBot="1">
      <c r="A4" s="335" t="s">
        <v>25</v>
      </c>
      <c r="B4" s="344" t="s">
        <v>26</v>
      </c>
      <c r="C4" s="288" t="s">
        <v>7</v>
      </c>
      <c r="D4" s="289"/>
      <c r="E4" s="289"/>
      <c r="F4" s="289"/>
      <c r="G4" s="289"/>
      <c r="H4" s="289"/>
      <c r="I4" s="289"/>
      <c r="J4" s="289"/>
      <c r="K4" s="289"/>
      <c r="L4" s="329"/>
      <c r="M4" s="325" t="s">
        <v>11</v>
      </c>
      <c r="N4" s="326"/>
      <c r="O4" s="295" t="s">
        <v>33</v>
      </c>
      <c r="P4" s="288" t="s">
        <v>1</v>
      </c>
      <c r="Q4" s="289"/>
      <c r="R4" s="289"/>
      <c r="S4" s="289"/>
      <c r="T4" s="289"/>
      <c r="U4" s="290"/>
      <c r="V4" s="288" t="s">
        <v>0</v>
      </c>
      <c r="W4" s="289"/>
      <c r="X4" s="289"/>
      <c r="Y4" s="289"/>
      <c r="Z4" s="289"/>
      <c r="AA4" s="290"/>
      <c r="AB4" s="288" t="s">
        <v>35</v>
      </c>
      <c r="AC4" s="289"/>
      <c r="AD4" s="289"/>
      <c r="AE4" s="289"/>
      <c r="AF4" s="289"/>
      <c r="AG4" s="290"/>
      <c r="AH4" s="283" t="s">
        <v>34</v>
      </c>
    </row>
    <row r="5" spans="1:34" ht="12.75" customHeight="1" thickBot="1">
      <c r="A5" s="336"/>
      <c r="B5" s="345"/>
      <c r="C5" s="281" t="s">
        <v>38</v>
      </c>
      <c r="D5" s="282"/>
      <c r="E5" s="282"/>
      <c r="F5" s="282"/>
      <c r="G5" s="282"/>
      <c r="H5" s="306"/>
      <c r="I5" s="281" t="s">
        <v>37</v>
      </c>
      <c r="J5" s="282"/>
      <c r="K5" s="282"/>
      <c r="L5" s="309"/>
      <c r="M5" s="327"/>
      <c r="N5" s="328"/>
      <c r="O5" s="296"/>
      <c r="P5" s="341"/>
      <c r="Q5" s="342"/>
      <c r="R5" s="342"/>
      <c r="S5" s="342"/>
      <c r="T5" s="342"/>
      <c r="U5" s="343"/>
      <c r="V5" s="291"/>
      <c r="W5" s="292"/>
      <c r="X5" s="292"/>
      <c r="Y5" s="292"/>
      <c r="Z5" s="292"/>
      <c r="AA5" s="293"/>
      <c r="AB5" s="291"/>
      <c r="AC5" s="292"/>
      <c r="AD5" s="292"/>
      <c r="AE5" s="292"/>
      <c r="AF5" s="292"/>
      <c r="AG5" s="293"/>
      <c r="AH5" s="284"/>
    </row>
    <row r="6" spans="1:34" ht="12.75" customHeight="1" thickBot="1">
      <c r="A6" s="336"/>
      <c r="B6" s="345"/>
      <c r="C6" s="281" t="s">
        <v>4</v>
      </c>
      <c r="D6" s="282"/>
      <c r="E6" s="309"/>
      <c r="F6" s="281" t="s">
        <v>5</v>
      </c>
      <c r="G6" s="282"/>
      <c r="H6" s="306"/>
      <c r="I6" s="304" t="s">
        <v>39</v>
      </c>
      <c r="J6" s="304" t="s">
        <v>15</v>
      </c>
      <c r="K6" s="304" t="s">
        <v>16</v>
      </c>
      <c r="L6" s="304" t="s">
        <v>42</v>
      </c>
      <c r="M6" s="286" t="s">
        <v>14</v>
      </c>
      <c r="N6" s="285"/>
      <c r="O6" s="296"/>
      <c r="P6" s="291"/>
      <c r="Q6" s="292"/>
      <c r="R6" s="292"/>
      <c r="S6" s="292"/>
      <c r="T6" s="292"/>
      <c r="U6" s="293"/>
      <c r="V6" s="286" t="s">
        <v>32</v>
      </c>
      <c r="W6" s="285"/>
      <c r="X6" s="285"/>
      <c r="Y6" s="285"/>
      <c r="Z6" s="285"/>
      <c r="AA6" s="287"/>
      <c r="AB6" s="286" t="s">
        <v>32</v>
      </c>
      <c r="AC6" s="285"/>
      <c r="AD6" s="285"/>
      <c r="AE6" s="285"/>
      <c r="AF6" s="285"/>
      <c r="AG6" s="287"/>
      <c r="AH6" s="285"/>
    </row>
    <row r="7" spans="1:34" ht="24.75" thickBot="1">
      <c r="A7" s="337"/>
      <c r="B7" s="346"/>
      <c r="C7" s="36" t="s">
        <v>39</v>
      </c>
      <c r="D7" s="35" t="s">
        <v>15</v>
      </c>
      <c r="E7" s="35" t="s">
        <v>16</v>
      </c>
      <c r="F7" s="77" t="s">
        <v>39</v>
      </c>
      <c r="G7" s="37" t="s">
        <v>15</v>
      </c>
      <c r="H7" s="35" t="s">
        <v>16</v>
      </c>
      <c r="I7" s="305"/>
      <c r="J7" s="305"/>
      <c r="K7" s="305"/>
      <c r="L7" s="330"/>
      <c r="M7" s="36" t="s">
        <v>4</v>
      </c>
      <c r="N7" s="78" t="s">
        <v>5</v>
      </c>
      <c r="O7" s="297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113" t="s">
        <v>30</v>
      </c>
      <c r="AF7" s="113" t="s">
        <v>15</v>
      </c>
      <c r="AG7" s="119" t="s">
        <v>16</v>
      </c>
      <c r="AH7" s="285"/>
    </row>
    <row r="8" spans="1:34" ht="12.75">
      <c r="A8" s="122">
        <v>1</v>
      </c>
      <c r="B8" s="123" t="s">
        <v>126</v>
      </c>
      <c r="C8" s="124">
        <v>5</v>
      </c>
      <c r="D8" s="125"/>
      <c r="E8" s="126"/>
      <c r="F8" s="124"/>
      <c r="G8" s="127"/>
      <c r="H8" s="128"/>
      <c r="I8" s="129">
        <f>C8+F8</f>
        <v>5</v>
      </c>
      <c r="J8" s="130">
        <f>D8+G8</f>
        <v>0</v>
      </c>
      <c r="K8" s="131">
        <f>E8+H8</f>
        <v>0</v>
      </c>
      <c r="L8" s="122">
        <f aca="true" t="shared" si="0" ref="L8:L16">SUM(I8:K8)</f>
        <v>5</v>
      </c>
      <c r="M8" s="132"/>
      <c r="N8" s="133" t="s">
        <v>43</v>
      </c>
      <c r="O8" s="134">
        <v>80</v>
      </c>
      <c r="P8" s="83">
        <f aca="true" t="shared" si="1" ref="P8:U8">V8+AB8</f>
        <v>0</v>
      </c>
      <c r="Q8" s="84">
        <f t="shared" si="1"/>
        <v>0</v>
      </c>
      <c r="R8" s="84">
        <v>20</v>
      </c>
      <c r="S8" s="84">
        <v>20</v>
      </c>
      <c r="T8" s="84">
        <f t="shared" si="1"/>
        <v>0</v>
      </c>
      <c r="U8" s="85">
        <f t="shared" si="1"/>
        <v>0</v>
      </c>
      <c r="V8" s="12"/>
      <c r="W8" s="13"/>
      <c r="X8" s="13">
        <v>20</v>
      </c>
      <c r="Y8" s="13">
        <v>20</v>
      </c>
      <c r="Z8" s="13"/>
      <c r="AA8" s="14"/>
      <c r="AB8" s="12"/>
      <c r="AC8" s="15"/>
      <c r="AD8" s="15"/>
      <c r="AE8" s="15"/>
      <c r="AF8" s="13"/>
      <c r="AG8" s="15"/>
      <c r="AH8" s="10" t="s">
        <v>121</v>
      </c>
    </row>
    <row r="9" spans="1:34" ht="36.75" thickBot="1">
      <c r="A9" s="135"/>
      <c r="B9" s="136"/>
      <c r="C9" s="137"/>
      <c r="D9" s="138"/>
      <c r="E9" s="139"/>
      <c r="F9" s="137"/>
      <c r="G9" s="140"/>
      <c r="H9" s="141"/>
      <c r="I9" s="142"/>
      <c r="J9" s="143"/>
      <c r="K9" s="111"/>
      <c r="L9" s="135"/>
      <c r="M9" s="144"/>
      <c r="N9" s="145"/>
      <c r="O9" s="146"/>
      <c r="P9" s="147"/>
      <c r="Q9" s="148"/>
      <c r="R9" s="148">
        <v>20</v>
      </c>
      <c r="S9" s="148">
        <v>20</v>
      </c>
      <c r="T9" s="148"/>
      <c r="U9" s="149"/>
      <c r="V9" s="137"/>
      <c r="W9" s="138"/>
      <c r="X9" s="138"/>
      <c r="Y9" s="138"/>
      <c r="Z9" s="138"/>
      <c r="AA9" s="141"/>
      <c r="AB9" s="137"/>
      <c r="AC9" s="139"/>
      <c r="AD9" s="139">
        <v>20</v>
      </c>
      <c r="AE9" s="139">
        <v>20</v>
      </c>
      <c r="AF9" s="138"/>
      <c r="AG9" s="139"/>
      <c r="AH9" s="8" t="s">
        <v>149</v>
      </c>
    </row>
    <row r="10" spans="1:34" ht="24.75" thickBot="1">
      <c r="A10" s="87">
        <v>2</v>
      </c>
      <c r="B10" s="8" t="s">
        <v>122</v>
      </c>
      <c r="C10" s="52">
        <v>1</v>
      </c>
      <c r="D10" s="54">
        <v>1</v>
      </c>
      <c r="E10" s="55"/>
      <c r="F10" s="52"/>
      <c r="G10" s="16"/>
      <c r="H10" s="49"/>
      <c r="I10" s="88">
        <f aca="true" t="shared" si="2" ref="I10:K16">C10+F10</f>
        <v>1</v>
      </c>
      <c r="J10" s="92">
        <v>1</v>
      </c>
      <c r="K10" s="111">
        <f>E10+H10</f>
        <v>0</v>
      </c>
      <c r="L10" s="87">
        <v>2</v>
      </c>
      <c r="M10" s="44" t="s">
        <v>43</v>
      </c>
      <c r="N10" s="53"/>
      <c r="O10" s="76">
        <v>50</v>
      </c>
      <c r="P10" s="89">
        <v>10</v>
      </c>
      <c r="Q10" s="90">
        <f aca="true" t="shared" si="3" ref="P10:U16">W10+AC10</f>
        <v>0</v>
      </c>
      <c r="R10" s="90">
        <f t="shared" si="3"/>
        <v>0</v>
      </c>
      <c r="S10" s="90">
        <v>20</v>
      </c>
      <c r="T10" s="90">
        <v>20</v>
      </c>
      <c r="U10" s="91">
        <f t="shared" si="3"/>
        <v>0</v>
      </c>
      <c r="V10" s="52">
        <v>10</v>
      </c>
      <c r="W10" s="54"/>
      <c r="X10" s="54"/>
      <c r="Y10" s="54">
        <v>20</v>
      </c>
      <c r="Z10" s="54">
        <v>20</v>
      </c>
      <c r="AA10" s="49"/>
      <c r="AB10" s="52"/>
      <c r="AC10" s="54"/>
      <c r="AD10" s="55"/>
      <c r="AE10" s="55"/>
      <c r="AF10" s="54"/>
      <c r="AG10" s="55"/>
      <c r="AH10" s="8" t="s">
        <v>44</v>
      </c>
    </row>
    <row r="11" spans="1:34" ht="60">
      <c r="A11" s="87">
        <v>3</v>
      </c>
      <c r="B11" s="8" t="s">
        <v>127</v>
      </c>
      <c r="C11" s="52">
        <v>3</v>
      </c>
      <c r="D11" s="54"/>
      <c r="E11" s="55"/>
      <c r="F11" s="52"/>
      <c r="G11" s="16"/>
      <c r="H11" s="49"/>
      <c r="I11" s="88">
        <f t="shared" si="2"/>
        <v>3</v>
      </c>
      <c r="J11" s="92">
        <f t="shared" si="2"/>
        <v>0</v>
      </c>
      <c r="K11" s="111">
        <f t="shared" si="2"/>
        <v>0</v>
      </c>
      <c r="L11" s="87">
        <f t="shared" si="0"/>
        <v>3</v>
      </c>
      <c r="M11" s="44" t="s">
        <v>43</v>
      </c>
      <c r="N11" s="57"/>
      <c r="O11" s="76">
        <f aca="true" t="shared" si="4" ref="O11:O16">SUM(P11:U11)</f>
        <v>50</v>
      </c>
      <c r="P11" s="89">
        <f t="shared" si="3"/>
        <v>0</v>
      </c>
      <c r="Q11" s="90">
        <f t="shared" si="3"/>
        <v>0</v>
      </c>
      <c r="R11" s="90">
        <v>20</v>
      </c>
      <c r="S11" s="90">
        <v>30</v>
      </c>
      <c r="T11" s="90">
        <f t="shared" si="3"/>
        <v>0</v>
      </c>
      <c r="U11" s="91">
        <f t="shared" si="3"/>
        <v>0</v>
      </c>
      <c r="V11" s="52"/>
      <c r="W11" s="54"/>
      <c r="X11" s="54">
        <v>20</v>
      </c>
      <c r="Y11" s="54">
        <v>30</v>
      </c>
      <c r="Z11" s="54"/>
      <c r="AA11" s="49"/>
      <c r="AB11" s="52"/>
      <c r="AC11" s="55"/>
      <c r="AD11" s="55"/>
      <c r="AE11" s="55"/>
      <c r="AF11" s="54"/>
      <c r="AG11" s="55"/>
      <c r="AH11" s="8" t="s">
        <v>44</v>
      </c>
    </row>
    <row r="12" spans="1:34" ht="60">
      <c r="A12" s="87">
        <v>4</v>
      </c>
      <c r="B12" s="8" t="s">
        <v>128</v>
      </c>
      <c r="C12" s="52">
        <v>4</v>
      </c>
      <c r="D12" s="54"/>
      <c r="E12" s="55"/>
      <c r="F12" s="52"/>
      <c r="G12" s="16"/>
      <c r="H12" s="49"/>
      <c r="I12" s="88">
        <f t="shared" si="2"/>
        <v>4</v>
      </c>
      <c r="J12" s="92">
        <f t="shared" si="2"/>
        <v>0</v>
      </c>
      <c r="K12" s="111">
        <f t="shared" si="2"/>
        <v>0</v>
      </c>
      <c r="L12" s="87">
        <f t="shared" si="0"/>
        <v>4</v>
      </c>
      <c r="M12" s="63" t="s">
        <v>43</v>
      </c>
      <c r="N12" s="53"/>
      <c r="O12" s="76">
        <f t="shared" si="4"/>
        <v>50</v>
      </c>
      <c r="P12" s="89">
        <v>30</v>
      </c>
      <c r="Q12" s="90">
        <f t="shared" si="3"/>
        <v>0</v>
      </c>
      <c r="R12" s="90">
        <f t="shared" si="3"/>
        <v>0</v>
      </c>
      <c r="S12" s="90">
        <v>20</v>
      </c>
      <c r="T12" s="90">
        <f t="shared" si="3"/>
        <v>0</v>
      </c>
      <c r="U12" s="91">
        <f t="shared" si="3"/>
        <v>0</v>
      </c>
      <c r="V12" s="52">
        <v>30</v>
      </c>
      <c r="W12" s="54"/>
      <c r="X12" s="54"/>
      <c r="Y12" s="54">
        <v>20</v>
      </c>
      <c r="Z12" s="54"/>
      <c r="AA12" s="49"/>
      <c r="AB12" s="52"/>
      <c r="AC12" s="54"/>
      <c r="AD12" s="55"/>
      <c r="AE12" s="55"/>
      <c r="AF12" s="54"/>
      <c r="AG12" s="55"/>
      <c r="AH12" s="229" t="s">
        <v>150</v>
      </c>
    </row>
    <row r="13" spans="1:34" ht="12.75">
      <c r="A13" s="87">
        <v>5</v>
      </c>
      <c r="B13" s="8" t="s">
        <v>123</v>
      </c>
      <c r="C13" s="52"/>
      <c r="D13" s="54"/>
      <c r="E13" s="55"/>
      <c r="F13" s="52">
        <v>0.5</v>
      </c>
      <c r="G13" s="16">
        <v>1.5</v>
      </c>
      <c r="H13" s="49"/>
      <c r="I13" s="88">
        <f t="shared" si="2"/>
        <v>0.5</v>
      </c>
      <c r="J13" s="92">
        <f t="shared" si="2"/>
        <v>1.5</v>
      </c>
      <c r="K13" s="111">
        <f t="shared" si="2"/>
        <v>0</v>
      </c>
      <c r="L13" s="87">
        <f t="shared" si="0"/>
        <v>2</v>
      </c>
      <c r="M13" s="63"/>
      <c r="N13" s="53" t="s">
        <v>43</v>
      </c>
      <c r="O13" s="76">
        <f t="shared" si="4"/>
        <v>50</v>
      </c>
      <c r="P13" s="89">
        <f t="shared" si="3"/>
        <v>10</v>
      </c>
      <c r="Q13" s="90">
        <f t="shared" si="3"/>
        <v>0</v>
      </c>
      <c r="R13" s="90">
        <f t="shared" si="3"/>
        <v>0</v>
      </c>
      <c r="S13" s="90">
        <v>20</v>
      </c>
      <c r="T13" s="90">
        <f t="shared" si="3"/>
        <v>20</v>
      </c>
      <c r="U13" s="91">
        <f t="shared" si="3"/>
        <v>0</v>
      </c>
      <c r="V13" s="52"/>
      <c r="W13" s="54"/>
      <c r="X13" s="54"/>
      <c r="Y13" s="54"/>
      <c r="Z13" s="54"/>
      <c r="AA13" s="49"/>
      <c r="AB13" s="52">
        <v>10</v>
      </c>
      <c r="AC13" s="54"/>
      <c r="AD13" s="55"/>
      <c r="AE13" s="55">
        <v>20</v>
      </c>
      <c r="AF13" s="54">
        <v>20</v>
      </c>
      <c r="AG13" s="55"/>
      <c r="AH13" s="8" t="s">
        <v>44</v>
      </c>
    </row>
    <row r="14" spans="1:34" ht="48">
      <c r="A14" s="87">
        <v>6</v>
      </c>
      <c r="B14" s="8" t="s">
        <v>129</v>
      </c>
      <c r="C14" s="52"/>
      <c r="D14" s="54"/>
      <c r="E14" s="55"/>
      <c r="F14" s="52">
        <v>0.5</v>
      </c>
      <c r="G14" s="16">
        <v>1.5</v>
      </c>
      <c r="H14" s="49"/>
      <c r="I14" s="88">
        <f t="shared" si="2"/>
        <v>0.5</v>
      </c>
      <c r="J14" s="92">
        <v>1.5</v>
      </c>
      <c r="K14" s="111">
        <f t="shared" si="2"/>
        <v>0</v>
      </c>
      <c r="L14" s="87">
        <f t="shared" si="0"/>
        <v>2</v>
      </c>
      <c r="M14" s="63"/>
      <c r="N14" s="53" t="s">
        <v>43</v>
      </c>
      <c r="O14" s="76">
        <f t="shared" si="4"/>
        <v>45</v>
      </c>
      <c r="P14" s="89">
        <v>15</v>
      </c>
      <c r="Q14" s="90">
        <f t="shared" si="3"/>
        <v>0</v>
      </c>
      <c r="R14" s="90">
        <f t="shared" si="3"/>
        <v>0</v>
      </c>
      <c r="S14" s="90">
        <v>15</v>
      </c>
      <c r="T14" s="90">
        <v>15</v>
      </c>
      <c r="U14" s="91">
        <f t="shared" si="3"/>
        <v>0</v>
      </c>
      <c r="V14" s="52"/>
      <c r="W14" s="54"/>
      <c r="X14" s="54"/>
      <c r="Y14" s="54"/>
      <c r="Z14" s="54"/>
      <c r="AA14" s="49"/>
      <c r="AB14" s="52">
        <v>15</v>
      </c>
      <c r="AC14" s="54"/>
      <c r="AD14" s="55"/>
      <c r="AE14" s="55">
        <v>15</v>
      </c>
      <c r="AF14" s="54">
        <v>15</v>
      </c>
      <c r="AG14" s="55"/>
      <c r="AH14" s="8" t="s">
        <v>44</v>
      </c>
    </row>
    <row r="15" spans="1:34" ht="26.25" customHeight="1">
      <c r="A15" s="87">
        <v>7</v>
      </c>
      <c r="B15" s="8" t="s">
        <v>144</v>
      </c>
      <c r="C15" s="17">
        <v>1</v>
      </c>
      <c r="D15" s="54">
        <v>1</v>
      </c>
      <c r="E15" s="55"/>
      <c r="F15" s="52"/>
      <c r="G15" s="16"/>
      <c r="H15" s="55"/>
      <c r="I15" s="88">
        <v>1</v>
      </c>
      <c r="J15" s="92">
        <v>1</v>
      </c>
      <c r="K15" s="111">
        <v>0</v>
      </c>
      <c r="L15" s="87">
        <v>2</v>
      </c>
      <c r="M15" s="63" t="s">
        <v>43</v>
      </c>
      <c r="N15" s="53"/>
      <c r="O15" s="76">
        <v>50</v>
      </c>
      <c r="P15" s="89">
        <v>5</v>
      </c>
      <c r="Q15" s="90">
        <v>0</v>
      </c>
      <c r="R15" s="90">
        <v>0</v>
      </c>
      <c r="S15" s="90">
        <v>15</v>
      </c>
      <c r="T15" s="90">
        <v>30</v>
      </c>
      <c r="U15" s="91">
        <v>0</v>
      </c>
      <c r="V15" s="52">
        <v>5</v>
      </c>
      <c r="W15" s="54"/>
      <c r="X15" s="54"/>
      <c r="Y15" s="54">
        <v>15</v>
      </c>
      <c r="Z15" s="54">
        <v>30</v>
      </c>
      <c r="AA15" s="49"/>
      <c r="AB15" s="52"/>
      <c r="AC15" s="54"/>
      <c r="AD15" s="55"/>
      <c r="AE15" s="55"/>
      <c r="AF15" s="54"/>
      <c r="AG15" s="55"/>
      <c r="AH15" s="8" t="s">
        <v>145</v>
      </c>
    </row>
    <row r="16" spans="1:34" ht="36">
      <c r="A16" s="87">
        <v>8</v>
      </c>
      <c r="B16" s="8" t="s">
        <v>124</v>
      </c>
      <c r="C16" s="17">
        <v>1</v>
      </c>
      <c r="D16" s="54"/>
      <c r="E16" s="55"/>
      <c r="F16" s="52"/>
      <c r="G16" s="16"/>
      <c r="H16" s="55"/>
      <c r="I16" s="88">
        <f t="shared" si="2"/>
        <v>1</v>
      </c>
      <c r="J16" s="92">
        <f t="shared" si="2"/>
        <v>0</v>
      </c>
      <c r="K16" s="111">
        <f t="shared" si="2"/>
        <v>0</v>
      </c>
      <c r="L16" s="87">
        <f t="shared" si="0"/>
        <v>1</v>
      </c>
      <c r="M16" s="61" t="s">
        <v>45</v>
      </c>
      <c r="N16" s="58"/>
      <c r="O16" s="76">
        <f t="shared" si="4"/>
        <v>30</v>
      </c>
      <c r="P16" s="89">
        <f t="shared" si="3"/>
        <v>20</v>
      </c>
      <c r="Q16" s="90">
        <f t="shared" si="3"/>
        <v>0</v>
      </c>
      <c r="R16" s="90">
        <f t="shared" si="3"/>
        <v>0</v>
      </c>
      <c r="S16" s="90">
        <f t="shared" si="3"/>
        <v>10</v>
      </c>
      <c r="T16" s="90">
        <f t="shared" si="3"/>
        <v>0</v>
      </c>
      <c r="U16" s="91">
        <f t="shared" si="3"/>
        <v>0</v>
      </c>
      <c r="V16" s="52">
        <v>20</v>
      </c>
      <c r="W16" s="54"/>
      <c r="X16" s="54"/>
      <c r="Y16" s="54">
        <v>10</v>
      </c>
      <c r="Z16" s="54"/>
      <c r="AA16" s="49"/>
      <c r="AB16" s="52"/>
      <c r="AC16" s="54"/>
      <c r="AD16" s="55"/>
      <c r="AE16" s="55"/>
      <c r="AF16" s="54"/>
      <c r="AG16" s="55"/>
      <c r="AH16" s="8" t="s">
        <v>125</v>
      </c>
    </row>
    <row r="17" spans="1:34" ht="60">
      <c r="A17" s="87">
        <v>9</v>
      </c>
      <c r="B17" s="8" t="s">
        <v>130</v>
      </c>
      <c r="C17" s="17"/>
      <c r="D17" s="54"/>
      <c r="E17" s="55"/>
      <c r="F17" s="52">
        <v>2</v>
      </c>
      <c r="G17" s="16"/>
      <c r="H17" s="55"/>
      <c r="I17" s="88">
        <f>C17+F17</f>
        <v>2</v>
      </c>
      <c r="J17" s="92">
        <f>D17+G17</f>
        <v>0</v>
      </c>
      <c r="K17" s="111">
        <f>E17+H17</f>
        <v>0</v>
      </c>
      <c r="L17" s="87">
        <f>SUM(I17:K17)</f>
        <v>2</v>
      </c>
      <c r="M17" s="61"/>
      <c r="N17" s="58" t="s">
        <v>45</v>
      </c>
      <c r="O17" s="76">
        <v>40</v>
      </c>
      <c r="P17" s="89">
        <v>30</v>
      </c>
      <c r="Q17" s="90">
        <f>W17+AC17</f>
        <v>0</v>
      </c>
      <c r="R17" s="90">
        <f>X17+AD17</f>
        <v>0</v>
      </c>
      <c r="S17" s="90">
        <v>10</v>
      </c>
      <c r="T17" s="90">
        <f>Z17+AF17</f>
        <v>0</v>
      </c>
      <c r="U17" s="91">
        <f>AA17+AG17</f>
        <v>0</v>
      </c>
      <c r="V17" s="52"/>
      <c r="W17" s="54"/>
      <c r="X17" s="54"/>
      <c r="Y17" s="54"/>
      <c r="Z17" s="54"/>
      <c r="AA17" s="49"/>
      <c r="AB17" s="52">
        <v>30</v>
      </c>
      <c r="AC17" s="17"/>
      <c r="AD17" s="54"/>
      <c r="AE17" s="54">
        <v>10</v>
      </c>
      <c r="AF17" s="54"/>
      <c r="AG17" s="55"/>
      <c r="AH17" s="8" t="s">
        <v>46</v>
      </c>
    </row>
    <row r="18" spans="1:34" ht="24">
      <c r="A18" s="87">
        <v>10</v>
      </c>
      <c r="B18" s="8" t="s">
        <v>47</v>
      </c>
      <c r="C18" s="17">
        <v>2</v>
      </c>
      <c r="D18" s="54"/>
      <c r="E18" s="55"/>
      <c r="F18" s="52"/>
      <c r="G18" s="16"/>
      <c r="H18" s="55"/>
      <c r="I18" s="88">
        <f aca="true" t="shared" si="5" ref="I18:K32">C18+F18</f>
        <v>2</v>
      </c>
      <c r="J18" s="92">
        <f t="shared" si="5"/>
        <v>0</v>
      </c>
      <c r="K18" s="111">
        <f t="shared" si="5"/>
        <v>0</v>
      </c>
      <c r="L18" s="87">
        <f aca="true" t="shared" si="6" ref="L18:L32">SUM(I18:K18)</f>
        <v>2</v>
      </c>
      <c r="M18" s="61" t="s">
        <v>45</v>
      </c>
      <c r="N18" s="58"/>
      <c r="O18" s="76">
        <f>SUM(P18:U18)</f>
        <v>60</v>
      </c>
      <c r="P18" s="89">
        <f aca="true" t="shared" si="7" ref="P18:U25">V18+AB18</f>
        <v>20</v>
      </c>
      <c r="Q18" s="90">
        <f t="shared" si="7"/>
        <v>20</v>
      </c>
      <c r="R18" s="90">
        <f t="shared" si="7"/>
        <v>0</v>
      </c>
      <c r="S18" s="90">
        <f t="shared" si="7"/>
        <v>20</v>
      </c>
      <c r="T18" s="90">
        <f t="shared" si="7"/>
        <v>0</v>
      </c>
      <c r="U18" s="91">
        <f t="shared" si="7"/>
        <v>0</v>
      </c>
      <c r="V18" s="52">
        <v>20</v>
      </c>
      <c r="W18" s="54">
        <v>20</v>
      </c>
      <c r="X18" s="54"/>
      <c r="Y18" s="54">
        <v>20</v>
      </c>
      <c r="Z18" s="54"/>
      <c r="AA18" s="49"/>
      <c r="AB18" s="52"/>
      <c r="AC18" s="17"/>
      <c r="AD18" s="54"/>
      <c r="AE18" s="54"/>
      <c r="AF18" s="54"/>
      <c r="AG18" s="55"/>
      <c r="AH18" s="8" t="s">
        <v>46</v>
      </c>
    </row>
    <row r="19" spans="1:34" ht="24">
      <c r="A19" s="87">
        <v>11</v>
      </c>
      <c r="B19" s="8" t="s">
        <v>48</v>
      </c>
      <c r="C19" s="17">
        <v>2</v>
      </c>
      <c r="D19" s="54"/>
      <c r="E19" s="55"/>
      <c r="F19" s="52"/>
      <c r="G19" s="16"/>
      <c r="H19" s="55"/>
      <c r="I19" s="88">
        <f t="shared" si="5"/>
        <v>2</v>
      </c>
      <c r="J19" s="92">
        <f t="shared" si="5"/>
        <v>0</v>
      </c>
      <c r="K19" s="111">
        <f t="shared" si="5"/>
        <v>0</v>
      </c>
      <c r="L19" s="87">
        <f t="shared" si="6"/>
        <v>2</v>
      </c>
      <c r="M19" s="61" t="s">
        <v>45</v>
      </c>
      <c r="N19" s="58"/>
      <c r="O19" s="76">
        <f>SUM(P19:U19)</f>
        <v>45</v>
      </c>
      <c r="P19" s="89">
        <f t="shared" si="7"/>
        <v>10</v>
      </c>
      <c r="Q19" s="90">
        <f t="shared" si="7"/>
        <v>0</v>
      </c>
      <c r="R19" s="90">
        <f t="shared" si="7"/>
        <v>20</v>
      </c>
      <c r="S19" s="90">
        <v>15</v>
      </c>
      <c r="T19" s="90">
        <f t="shared" si="7"/>
        <v>0</v>
      </c>
      <c r="U19" s="91">
        <f t="shared" si="7"/>
        <v>0</v>
      </c>
      <c r="V19" s="52">
        <v>10</v>
      </c>
      <c r="W19" s="54"/>
      <c r="X19" s="54">
        <v>20</v>
      </c>
      <c r="Y19" s="54">
        <v>15</v>
      </c>
      <c r="Z19" s="54"/>
      <c r="AA19" s="49"/>
      <c r="AB19" s="52"/>
      <c r="AC19" s="17"/>
      <c r="AD19" s="54"/>
      <c r="AE19" s="54"/>
      <c r="AF19" s="54"/>
      <c r="AG19" s="55"/>
      <c r="AH19" s="8" t="s">
        <v>49</v>
      </c>
    </row>
    <row r="20" spans="1:34" ht="24">
      <c r="A20" s="87">
        <v>12</v>
      </c>
      <c r="B20" s="8" t="s">
        <v>50</v>
      </c>
      <c r="C20" s="17">
        <v>2</v>
      </c>
      <c r="D20" s="54"/>
      <c r="E20" s="55"/>
      <c r="F20" s="52"/>
      <c r="G20" s="16"/>
      <c r="H20" s="55"/>
      <c r="I20" s="88">
        <f t="shared" si="5"/>
        <v>2</v>
      </c>
      <c r="J20" s="92">
        <f t="shared" si="5"/>
        <v>0</v>
      </c>
      <c r="K20" s="111">
        <f t="shared" si="5"/>
        <v>0</v>
      </c>
      <c r="L20" s="87">
        <f t="shared" si="6"/>
        <v>2</v>
      </c>
      <c r="M20" s="120" t="s">
        <v>45</v>
      </c>
      <c r="N20" s="58"/>
      <c r="O20" s="76">
        <f>SUM(P20:U20)</f>
        <v>50</v>
      </c>
      <c r="P20" s="89">
        <f t="shared" si="7"/>
        <v>25</v>
      </c>
      <c r="Q20" s="90">
        <f t="shared" si="7"/>
        <v>0</v>
      </c>
      <c r="R20" s="90">
        <f t="shared" si="7"/>
        <v>5</v>
      </c>
      <c r="S20" s="90">
        <v>20</v>
      </c>
      <c r="T20" s="90">
        <f t="shared" si="7"/>
        <v>0</v>
      </c>
      <c r="U20" s="91">
        <f t="shared" si="7"/>
        <v>0</v>
      </c>
      <c r="V20" s="52">
        <v>25</v>
      </c>
      <c r="W20" s="54"/>
      <c r="X20" s="54">
        <v>5</v>
      </c>
      <c r="Y20" s="54">
        <v>20</v>
      </c>
      <c r="Z20" s="54"/>
      <c r="AA20" s="49"/>
      <c r="AB20" s="52"/>
      <c r="AC20" s="17"/>
      <c r="AD20" s="54"/>
      <c r="AE20" s="54"/>
      <c r="AF20" s="54"/>
      <c r="AG20" s="55"/>
      <c r="AH20" s="8" t="s">
        <v>49</v>
      </c>
    </row>
    <row r="21" spans="1:34" ht="24">
      <c r="A21" s="87">
        <v>13</v>
      </c>
      <c r="B21" s="8" t="s">
        <v>51</v>
      </c>
      <c r="C21" s="17">
        <v>3</v>
      </c>
      <c r="D21" s="54"/>
      <c r="E21" s="55"/>
      <c r="F21" s="52"/>
      <c r="G21" s="16"/>
      <c r="H21" s="55"/>
      <c r="I21" s="88">
        <f t="shared" si="5"/>
        <v>3</v>
      </c>
      <c r="J21" s="92">
        <f t="shared" si="5"/>
        <v>0</v>
      </c>
      <c r="K21" s="111">
        <f t="shared" si="5"/>
        <v>0</v>
      </c>
      <c r="L21" s="87">
        <f t="shared" si="6"/>
        <v>3</v>
      </c>
      <c r="M21" s="120" t="s">
        <v>45</v>
      </c>
      <c r="N21" s="121"/>
      <c r="O21" s="76">
        <f>SUM(P21:U21)</f>
        <v>65</v>
      </c>
      <c r="P21" s="89">
        <f t="shared" si="7"/>
        <v>15</v>
      </c>
      <c r="Q21" s="90">
        <f t="shared" si="7"/>
        <v>0</v>
      </c>
      <c r="R21" s="90">
        <f t="shared" si="7"/>
        <v>30</v>
      </c>
      <c r="S21" s="90">
        <v>20</v>
      </c>
      <c r="T21" s="90">
        <f t="shared" si="7"/>
        <v>0</v>
      </c>
      <c r="U21" s="91">
        <f t="shared" si="7"/>
        <v>0</v>
      </c>
      <c r="V21" s="52">
        <v>15</v>
      </c>
      <c r="W21" s="54"/>
      <c r="X21" s="54">
        <v>30</v>
      </c>
      <c r="Y21" s="54">
        <v>20</v>
      </c>
      <c r="Z21" s="54"/>
      <c r="AA21" s="49"/>
      <c r="AB21" s="52"/>
      <c r="AC21" s="17"/>
      <c r="AD21" s="54"/>
      <c r="AE21" s="54"/>
      <c r="AF21" s="54"/>
      <c r="AG21" s="55"/>
      <c r="AH21" s="8" t="s">
        <v>52</v>
      </c>
    </row>
    <row r="22" spans="1:34" ht="12.75">
      <c r="A22" s="87">
        <v>14</v>
      </c>
      <c r="B22" s="8" t="s">
        <v>53</v>
      </c>
      <c r="C22" s="17">
        <v>2</v>
      </c>
      <c r="D22" s="54"/>
      <c r="E22" s="55"/>
      <c r="F22" s="52">
        <v>2</v>
      </c>
      <c r="G22" s="16"/>
      <c r="H22" s="55"/>
      <c r="I22" s="88">
        <f t="shared" si="5"/>
        <v>4</v>
      </c>
      <c r="J22" s="92">
        <f t="shared" si="5"/>
        <v>0</v>
      </c>
      <c r="K22" s="111">
        <f t="shared" si="5"/>
        <v>0</v>
      </c>
      <c r="L22" s="87">
        <f t="shared" si="6"/>
        <v>4</v>
      </c>
      <c r="M22" s="61" t="s">
        <v>45</v>
      </c>
      <c r="N22" s="58" t="s">
        <v>45</v>
      </c>
      <c r="O22" s="76">
        <f aca="true" t="shared" si="8" ref="O22:O32">SUM(P22:U22)</f>
        <v>120</v>
      </c>
      <c r="P22" s="89">
        <f t="shared" si="7"/>
        <v>0</v>
      </c>
      <c r="Q22" s="90">
        <f t="shared" si="7"/>
        <v>0</v>
      </c>
      <c r="R22" s="90">
        <f t="shared" si="7"/>
        <v>60</v>
      </c>
      <c r="S22" s="90">
        <f t="shared" si="7"/>
        <v>60</v>
      </c>
      <c r="T22" s="90">
        <f t="shared" si="7"/>
        <v>0</v>
      </c>
      <c r="U22" s="91">
        <f t="shared" si="7"/>
        <v>0</v>
      </c>
      <c r="V22" s="52"/>
      <c r="W22" s="54"/>
      <c r="X22" s="54">
        <v>30</v>
      </c>
      <c r="Y22" s="54">
        <v>30</v>
      </c>
      <c r="Z22" s="54"/>
      <c r="AA22" s="49"/>
      <c r="AB22" s="52"/>
      <c r="AC22" s="17"/>
      <c r="AD22" s="17">
        <v>30</v>
      </c>
      <c r="AE22" s="17">
        <v>30</v>
      </c>
      <c r="AF22" s="54"/>
      <c r="AG22" s="55"/>
      <c r="AH22" s="8" t="s">
        <v>54</v>
      </c>
    </row>
    <row r="23" spans="1:34" ht="24">
      <c r="A23" s="87">
        <v>15</v>
      </c>
      <c r="B23" s="59" t="s">
        <v>55</v>
      </c>
      <c r="C23" s="17">
        <v>2</v>
      </c>
      <c r="D23" s="54"/>
      <c r="E23" s="55"/>
      <c r="F23" s="52"/>
      <c r="G23" s="54"/>
      <c r="H23" s="55"/>
      <c r="I23" s="88">
        <f t="shared" si="5"/>
        <v>2</v>
      </c>
      <c r="J23" s="92">
        <f t="shared" si="5"/>
        <v>0</v>
      </c>
      <c r="K23" s="111">
        <f t="shared" si="5"/>
        <v>0</v>
      </c>
      <c r="L23" s="87">
        <f t="shared" si="6"/>
        <v>2</v>
      </c>
      <c r="M23" s="61" t="s">
        <v>45</v>
      </c>
      <c r="N23" s="58"/>
      <c r="O23" s="76">
        <f t="shared" si="8"/>
        <v>60</v>
      </c>
      <c r="P23" s="89">
        <f t="shared" si="7"/>
        <v>0</v>
      </c>
      <c r="Q23" s="90">
        <f t="shared" si="7"/>
        <v>0</v>
      </c>
      <c r="R23" s="90">
        <f t="shared" si="7"/>
        <v>30</v>
      </c>
      <c r="S23" s="90">
        <f t="shared" si="7"/>
        <v>30</v>
      </c>
      <c r="T23" s="90">
        <f t="shared" si="7"/>
        <v>0</v>
      </c>
      <c r="U23" s="91">
        <f t="shared" si="7"/>
        <v>0</v>
      </c>
      <c r="V23" s="52"/>
      <c r="W23" s="17"/>
      <c r="X23" s="17">
        <v>30</v>
      </c>
      <c r="Y23" s="17">
        <v>30</v>
      </c>
      <c r="Z23" s="54"/>
      <c r="AA23" s="49"/>
      <c r="AB23" s="52"/>
      <c r="AC23" s="17"/>
      <c r="AD23" s="17"/>
      <c r="AE23" s="17"/>
      <c r="AF23" s="54"/>
      <c r="AG23" s="55"/>
      <c r="AH23" s="8" t="s">
        <v>56</v>
      </c>
    </row>
    <row r="24" spans="1:34" ht="33" customHeight="1">
      <c r="A24" s="87">
        <v>16</v>
      </c>
      <c r="B24" s="8" t="s">
        <v>57</v>
      </c>
      <c r="C24" s="17"/>
      <c r="D24" s="54"/>
      <c r="E24" s="55"/>
      <c r="F24" s="52"/>
      <c r="G24" s="54"/>
      <c r="H24" s="55">
        <v>3.5</v>
      </c>
      <c r="I24" s="88">
        <f t="shared" si="5"/>
        <v>0</v>
      </c>
      <c r="J24" s="92">
        <f t="shared" si="5"/>
        <v>0</v>
      </c>
      <c r="K24" s="111">
        <f t="shared" si="5"/>
        <v>3.5</v>
      </c>
      <c r="L24" s="87">
        <f t="shared" si="6"/>
        <v>3.5</v>
      </c>
      <c r="M24" s="61"/>
      <c r="N24" s="58" t="s">
        <v>45</v>
      </c>
      <c r="O24" s="76">
        <f t="shared" si="8"/>
        <v>90</v>
      </c>
      <c r="P24" s="89">
        <f t="shared" si="7"/>
        <v>0</v>
      </c>
      <c r="Q24" s="90">
        <f t="shared" si="7"/>
        <v>0</v>
      </c>
      <c r="R24" s="90">
        <f t="shared" si="7"/>
        <v>0</v>
      </c>
      <c r="S24" s="90">
        <f t="shared" si="7"/>
        <v>10</v>
      </c>
      <c r="T24" s="90">
        <f t="shared" si="7"/>
        <v>0</v>
      </c>
      <c r="U24" s="91">
        <f t="shared" si="7"/>
        <v>80</v>
      </c>
      <c r="V24" s="52"/>
      <c r="W24" s="17"/>
      <c r="X24" s="17"/>
      <c r="Y24" s="17"/>
      <c r="Z24" s="54"/>
      <c r="AA24" s="49"/>
      <c r="AB24" s="52"/>
      <c r="AC24" s="17"/>
      <c r="AD24" s="17"/>
      <c r="AE24" s="17">
        <v>10</v>
      </c>
      <c r="AF24" s="54"/>
      <c r="AG24" s="55">
        <v>80</v>
      </c>
      <c r="AH24" s="8" t="s">
        <v>89</v>
      </c>
    </row>
    <row r="25" spans="1:34" ht="38.25" customHeight="1">
      <c r="A25" s="87">
        <v>17</v>
      </c>
      <c r="B25" s="8" t="s">
        <v>58</v>
      </c>
      <c r="C25" s="52"/>
      <c r="D25" s="54"/>
      <c r="E25" s="55"/>
      <c r="F25" s="52"/>
      <c r="G25" s="16"/>
      <c r="H25" s="49">
        <v>3.5</v>
      </c>
      <c r="I25" s="88">
        <f t="shared" si="5"/>
        <v>0</v>
      </c>
      <c r="J25" s="92">
        <f t="shared" si="5"/>
        <v>0</v>
      </c>
      <c r="K25" s="111">
        <f t="shared" si="5"/>
        <v>3.5</v>
      </c>
      <c r="L25" s="87">
        <f t="shared" si="6"/>
        <v>3.5</v>
      </c>
      <c r="M25" s="103"/>
      <c r="N25" s="53" t="s">
        <v>45</v>
      </c>
      <c r="O25" s="76">
        <f t="shared" si="8"/>
        <v>90</v>
      </c>
      <c r="P25" s="89">
        <f t="shared" si="7"/>
        <v>0</v>
      </c>
      <c r="Q25" s="90">
        <f t="shared" si="7"/>
        <v>0</v>
      </c>
      <c r="R25" s="90">
        <f t="shared" si="7"/>
        <v>0</v>
      </c>
      <c r="S25" s="90">
        <f t="shared" si="7"/>
        <v>10</v>
      </c>
      <c r="T25" s="90">
        <f t="shared" si="7"/>
        <v>0</v>
      </c>
      <c r="U25" s="91">
        <f t="shared" si="7"/>
        <v>80</v>
      </c>
      <c r="V25" s="52"/>
      <c r="W25" s="54"/>
      <c r="X25" s="54"/>
      <c r="Y25" s="54"/>
      <c r="Z25" s="54"/>
      <c r="AA25" s="49"/>
      <c r="AB25" s="52"/>
      <c r="AC25" s="17"/>
      <c r="AD25" s="17"/>
      <c r="AE25" s="17">
        <v>10</v>
      </c>
      <c r="AF25" s="54"/>
      <c r="AG25" s="55">
        <v>80</v>
      </c>
      <c r="AH25" s="8" t="s">
        <v>89</v>
      </c>
    </row>
    <row r="26" spans="1:34" ht="33.75" customHeight="1">
      <c r="A26" s="87">
        <v>18</v>
      </c>
      <c r="B26" s="8" t="s">
        <v>59</v>
      </c>
      <c r="C26" s="17"/>
      <c r="D26" s="54"/>
      <c r="E26" s="55"/>
      <c r="F26" s="52"/>
      <c r="G26" s="55"/>
      <c r="H26" s="49">
        <v>2</v>
      </c>
      <c r="I26" s="88">
        <f t="shared" si="5"/>
        <v>0</v>
      </c>
      <c r="J26" s="92">
        <f t="shared" si="5"/>
        <v>0</v>
      </c>
      <c r="K26" s="111">
        <f t="shared" si="5"/>
        <v>2</v>
      </c>
      <c r="L26" s="87">
        <f t="shared" si="6"/>
        <v>2</v>
      </c>
      <c r="M26" s="61"/>
      <c r="N26" s="58" t="s">
        <v>45</v>
      </c>
      <c r="O26" s="76">
        <f t="shared" si="8"/>
        <v>40</v>
      </c>
      <c r="P26" s="89">
        <f aca="true" t="shared" si="9" ref="P26:U32">V26+AB26</f>
        <v>0</v>
      </c>
      <c r="Q26" s="90">
        <f t="shared" si="9"/>
        <v>0</v>
      </c>
      <c r="R26" s="90">
        <f t="shared" si="9"/>
        <v>0</v>
      </c>
      <c r="S26" s="90">
        <v>10</v>
      </c>
      <c r="T26" s="90">
        <f t="shared" si="9"/>
        <v>0</v>
      </c>
      <c r="U26" s="91">
        <f t="shared" si="9"/>
        <v>30</v>
      </c>
      <c r="V26" s="52"/>
      <c r="W26" s="54"/>
      <c r="X26" s="54"/>
      <c r="Y26" s="54"/>
      <c r="Z26" s="54"/>
      <c r="AA26" s="49"/>
      <c r="AB26" s="52"/>
      <c r="AC26" s="17"/>
      <c r="AD26" s="17"/>
      <c r="AE26" s="17">
        <v>10</v>
      </c>
      <c r="AF26" s="54"/>
      <c r="AG26" s="55">
        <v>30</v>
      </c>
      <c r="AH26" s="62" t="s">
        <v>89</v>
      </c>
    </row>
    <row r="27" spans="1:34" ht="36" customHeight="1">
      <c r="A27" s="87">
        <v>19</v>
      </c>
      <c r="B27" s="8" t="s">
        <v>60</v>
      </c>
      <c r="C27" s="17"/>
      <c r="D27" s="54"/>
      <c r="E27" s="55"/>
      <c r="F27" s="52"/>
      <c r="G27" s="54"/>
      <c r="H27" s="49">
        <v>2</v>
      </c>
      <c r="I27" s="88">
        <f t="shared" si="5"/>
        <v>0</v>
      </c>
      <c r="J27" s="92">
        <f t="shared" si="5"/>
        <v>0</v>
      </c>
      <c r="K27" s="111">
        <f t="shared" si="5"/>
        <v>2</v>
      </c>
      <c r="L27" s="87">
        <f t="shared" si="6"/>
        <v>2</v>
      </c>
      <c r="M27" s="63"/>
      <c r="N27" s="64" t="s">
        <v>45</v>
      </c>
      <c r="O27" s="76">
        <f t="shared" si="8"/>
        <v>40</v>
      </c>
      <c r="P27" s="89">
        <f t="shared" si="9"/>
        <v>0</v>
      </c>
      <c r="Q27" s="90">
        <f t="shared" si="9"/>
        <v>0</v>
      </c>
      <c r="R27" s="90">
        <f t="shared" si="9"/>
        <v>0</v>
      </c>
      <c r="S27" s="90">
        <v>10</v>
      </c>
      <c r="T27" s="90">
        <f t="shared" si="9"/>
        <v>0</v>
      </c>
      <c r="U27" s="91">
        <f t="shared" si="9"/>
        <v>30</v>
      </c>
      <c r="V27" s="52"/>
      <c r="W27" s="54"/>
      <c r="X27" s="54"/>
      <c r="Y27" s="54"/>
      <c r="Z27" s="54"/>
      <c r="AA27" s="49"/>
      <c r="AB27" s="52"/>
      <c r="AC27" s="17"/>
      <c r="AD27" s="17"/>
      <c r="AE27" s="17">
        <v>10</v>
      </c>
      <c r="AF27" s="54"/>
      <c r="AG27" s="49">
        <v>30</v>
      </c>
      <c r="AH27" s="8" t="s">
        <v>89</v>
      </c>
    </row>
    <row r="28" spans="1:34" ht="40.5" customHeight="1">
      <c r="A28" s="87">
        <v>20</v>
      </c>
      <c r="B28" s="8" t="s">
        <v>61</v>
      </c>
      <c r="C28" s="17"/>
      <c r="D28" s="54"/>
      <c r="E28" s="55"/>
      <c r="F28" s="52"/>
      <c r="G28" s="54"/>
      <c r="H28" s="49">
        <v>2</v>
      </c>
      <c r="I28" s="88">
        <f t="shared" si="5"/>
        <v>0</v>
      </c>
      <c r="J28" s="92">
        <f t="shared" si="5"/>
        <v>0</v>
      </c>
      <c r="K28" s="111">
        <f t="shared" si="5"/>
        <v>2</v>
      </c>
      <c r="L28" s="87">
        <f t="shared" si="6"/>
        <v>2</v>
      </c>
      <c r="M28" s="61"/>
      <c r="N28" s="58" t="s">
        <v>45</v>
      </c>
      <c r="O28" s="76">
        <f t="shared" si="8"/>
        <v>40</v>
      </c>
      <c r="P28" s="89">
        <f t="shared" si="9"/>
        <v>0</v>
      </c>
      <c r="Q28" s="90">
        <f t="shared" si="9"/>
        <v>0</v>
      </c>
      <c r="R28" s="90">
        <f t="shared" si="9"/>
        <v>0</v>
      </c>
      <c r="S28" s="90">
        <v>10</v>
      </c>
      <c r="T28" s="90">
        <f t="shared" si="9"/>
        <v>0</v>
      </c>
      <c r="U28" s="91">
        <f t="shared" si="9"/>
        <v>30</v>
      </c>
      <c r="V28" s="52"/>
      <c r="W28" s="54"/>
      <c r="X28" s="54"/>
      <c r="Y28" s="54"/>
      <c r="Z28" s="54"/>
      <c r="AA28" s="49"/>
      <c r="AB28" s="52"/>
      <c r="AC28" s="17"/>
      <c r="AD28" s="17"/>
      <c r="AE28" s="17">
        <v>10</v>
      </c>
      <c r="AF28" s="54"/>
      <c r="AG28" s="49">
        <v>30</v>
      </c>
      <c r="AH28" s="8" t="s">
        <v>89</v>
      </c>
    </row>
    <row r="29" spans="1:34" ht="38.25" customHeight="1">
      <c r="A29" s="87">
        <v>21</v>
      </c>
      <c r="B29" s="8" t="s">
        <v>62</v>
      </c>
      <c r="C29" s="52"/>
      <c r="D29" s="54"/>
      <c r="E29" s="55"/>
      <c r="F29" s="52"/>
      <c r="G29" s="16"/>
      <c r="H29" s="49">
        <v>2</v>
      </c>
      <c r="I29" s="88">
        <f t="shared" si="5"/>
        <v>0</v>
      </c>
      <c r="J29" s="92">
        <f t="shared" si="5"/>
        <v>0</v>
      </c>
      <c r="K29" s="111">
        <f t="shared" si="5"/>
        <v>2</v>
      </c>
      <c r="L29" s="87">
        <f t="shared" si="6"/>
        <v>2</v>
      </c>
      <c r="M29" s="61"/>
      <c r="N29" s="66" t="s">
        <v>45</v>
      </c>
      <c r="O29" s="76">
        <f t="shared" si="8"/>
        <v>40</v>
      </c>
      <c r="P29" s="89">
        <f t="shared" si="9"/>
        <v>0</v>
      </c>
      <c r="Q29" s="90">
        <f t="shared" si="9"/>
        <v>0</v>
      </c>
      <c r="R29" s="90">
        <f t="shared" si="9"/>
        <v>0</v>
      </c>
      <c r="S29" s="90">
        <v>10</v>
      </c>
      <c r="T29" s="90">
        <f t="shared" si="9"/>
        <v>0</v>
      </c>
      <c r="U29" s="91">
        <f t="shared" si="9"/>
        <v>30</v>
      </c>
      <c r="V29" s="52"/>
      <c r="W29" s="54"/>
      <c r="X29" s="54"/>
      <c r="Y29" s="54"/>
      <c r="Z29" s="54"/>
      <c r="AA29" s="49"/>
      <c r="AB29" s="52"/>
      <c r="AC29" s="17"/>
      <c r="AD29" s="17"/>
      <c r="AE29" s="17">
        <v>10</v>
      </c>
      <c r="AF29" s="54"/>
      <c r="AG29" s="55">
        <v>30</v>
      </c>
      <c r="AH29" s="8" t="s">
        <v>89</v>
      </c>
    </row>
    <row r="30" spans="1:34" ht="48">
      <c r="A30" s="87">
        <v>22</v>
      </c>
      <c r="B30" s="8" t="s">
        <v>63</v>
      </c>
      <c r="C30" s="52"/>
      <c r="D30" s="54"/>
      <c r="E30" s="55"/>
      <c r="F30" s="52"/>
      <c r="G30" s="16"/>
      <c r="H30" s="49">
        <v>3</v>
      </c>
      <c r="I30" s="88">
        <f t="shared" si="5"/>
        <v>0</v>
      </c>
      <c r="J30" s="92">
        <f t="shared" si="5"/>
        <v>0</v>
      </c>
      <c r="K30" s="111">
        <f t="shared" si="5"/>
        <v>3</v>
      </c>
      <c r="L30" s="87">
        <f t="shared" si="6"/>
        <v>3</v>
      </c>
      <c r="M30" s="61"/>
      <c r="N30" s="66" t="s">
        <v>45</v>
      </c>
      <c r="O30" s="76">
        <f t="shared" si="8"/>
        <v>70</v>
      </c>
      <c r="P30" s="89">
        <f t="shared" si="9"/>
        <v>0</v>
      </c>
      <c r="Q30" s="90">
        <f t="shared" si="9"/>
        <v>0</v>
      </c>
      <c r="R30" s="90">
        <f t="shared" si="9"/>
        <v>0</v>
      </c>
      <c r="S30" s="90">
        <v>10</v>
      </c>
      <c r="T30" s="90">
        <f t="shared" si="9"/>
        <v>0</v>
      </c>
      <c r="U30" s="91">
        <f t="shared" si="9"/>
        <v>60</v>
      </c>
      <c r="V30" s="52"/>
      <c r="W30" s="54"/>
      <c r="X30" s="54"/>
      <c r="Y30" s="54"/>
      <c r="Z30" s="54"/>
      <c r="AA30" s="49"/>
      <c r="AB30" s="52"/>
      <c r="AC30" s="17"/>
      <c r="AD30" s="17"/>
      <c r="AE30" s="17">
        <v>10</v>
      </c>
      <c r="AF30" s="54"/>
      <c r="AG30" s="55">
        <v>60</v>
      </c>
      <c r="AH30" s="8" t="s">
        <v>89</v>
      </c>
    </row>
    <row r="31" spans="1:34" ht="38.25" customHeight="1">
      <c r="A31" s="87">
        <v>23</v>
      </c>
      <c r="B31" s="8" t="s">
        <v>64</v>
      </c>
      <c r="C31" s="52"/>
      <c r="D31" s="54"/>
      <c r="E31" s="55"/>
      <c r="F31" s="52"/>
      <c r="G31" s="16"/>
      <c r="H31" s="49">
        <v>2</v>
      </c>
      <c r="I31" s="88">
        <f t="shared" si="5"/>
        <v>0</v>
      </c>
      <c r="J31" s="92">
        <f t="shared" si="5"/>
        <v>0</v>
      </c>
      <c r="K31" s="111">
        <f t="shared" si="5"/>
        <v>2</v>
      </c>
      <c r="L31" s="87">
        <f t="shared" si="6"/>
        <v>2</v>
      </c>
      <c r="M31" s="61"/>
      <c r="N31" s="53" t="s">
        <v>45</v>
      </c>
      <c r="O31" s="76">
        <f t="shared" si="8"/>
        <v>40</v>
      </c>
      <c r="P31" s="89">
        <f t="shared" si="9"/>
        <v>0</v>
      </c>
      <c r="Q31" s="90">
        <f t="shared" si="9"/>
        <v>0</v>
      </c>
      <c r="R31" s="90">
        <f t="shared" si="9"/>
        <v>0</v>
      </c>
      <c r="S31" s="90">
        <v>10</v>
      </c>
      <c r="T31" s="90">
        <f t="shared" si="9"/>
        <v>0</v>
      </c>
      <c r="U31" s="91">
        <f t="shared" si="9"/>
        <v>30</v>
      </c>
      <c r="V31" s="52"/>
      <c r="W31" s="54"/>
      <c r="X31" s="54"/>
      <c r="Y31" s="54"/>
      <c r="Z31" s="54"/>
      <c r="AA31" s="49"/>
      <c r="AB31" s="52"/>
      <c r="AC31" s="17"/>
      <c r="AD31" s="17"/>
      <c r="AE31" s="17">
        <v>10</v>
      </c>
      <c r="AF31" s="54"/>
      <c r="AG31" s="55">
        <v>30</v>
      </c>
      <c r="AH31" s="8" t="s">
        <v>89</v>
      </c>
    </row>
    <row r="32" spans="1:34" ht="39" customHeight="1">
      <c r="A32" s="87">
        <v>24</v>
      </c>
      <c r="B32" s="8" t="s">
        <v>65</v>
      </c>
      <c r="C32" s="52"/>
      <c r="D32" s="54"/>
      <c r="E32" s="49"/>
      <c r="F32" s="17"/>
      <c r="G32" s="54"/>
      <c r="H32" s="55">
        <v>2</v>
      </c>
      <c r="I32" s="88">
        <f t="shared" si="5"/>
        <v>0</v>
      </c>
      <c r="J32" s="92">
        <f t="shared" si="5"/>
        <v>0</v>
      </c>
      <c r="K32" s="111">
        <f t="shared" si="5"/>
        <v>2</v>
      </c>
      <c r="L32" s="87">
        <f t="shared" si="6"/>
        <v>2</v>
      </c>
      <c r="M32" s="61"/>
      <c r="N32" s="53" t="s">
        <v>45</v>
      </c>
      <c r="O32" s="76">
        <f t="shared" si="8"/>
        <v>40</v>
      </c>
      <c r="P32" s="89">
        <f t="shared" si="9"/>
        <v>0</v>
      </c>
      <c r="Q32" s="90">
        <f t="shared" si="9"/>
        <v>0</v>
      </c>
      <c r="R32" s="90">
        <f t="shared" si="9"/>
        <v>0</v>
      </c>
      <c r="S32" s="90">
        <v>10</v>
      </c>
      <c r="T32" s="90">
        <f t="shared" si="9"/>
        <v>0</v>
      </c>
      <c r="U32" s="91">
        <f t="shared" si="9"/>
        <v>30</v>
      </c>
      <c r="V32" s="52"/>
      <c r="W32" s="54"/>
      <c r="X32" s="54"/>
      <c r="Y32" s="54"/>
      <c r="Z32" s="54"/>
      <c r="AA32" s="49"/>
      <c r="AB32" s="17"/>
      <c r="AC32" s="54"/>
      <c r="AD32" s="54"/>
      <c r="AE32" s="54">
        <v>10</v>
      </c>
      <c r="AF32" s="54"/>
      <c r="AG32" s="55">
        <v>30</v>
      </c>
      <c r="AH32" s="8" t="s">
        <v>89</v>
      </c>
    </row>
    <row r="33" spans="1:34" ht="27" customHeight="1" thickBot="1">
      <c r="A33" s="245">
        <v>25</v>
      </c>
      <c r="B33" s="43" t="s">
        <v>154</v>
      </c>
      <c r="C33" s="237"/>
      <c r="D33" s="238"/>
      <c r="E33" s="239"/>
      <c r="F33" s="240"/>
      <c r="G33" s="238"/>
      <c r="H33" s="241"/>
      <c r="I33" s="230">
        <v>0</v>
      </c>
      <c r="J33" s="231">
        <v>0</v>
      </c>
      <c r="K33" s="232">
        <v>0</v>
      </c>
      <c r="L33" s="233">
        <v>0</v>
      </c>
      <c r="M33" s="234" t="s">
        <v>45</v>
      </c>
      <c r="N33" s="2"/>
      <c r="O33" s="228">
        <v>4</v>
      </c>
      <c r="P33" s="235">
        <v>4</v>
      </c>
      <c r="Q33" s="236">
        <v>0</v>
      </c>
      <c r="R33" s="236">
        <v>0</v>
      </c>
      <c r="S33" s="236">
        <v>0</v>
      </c>
      <c r="T33" s="236">
        <v>0</v>
      </c>
      <c r="U33" s="118">
        <v>0</v>
      </c>
      <c r="V33" s="52">
        <v>4</v>
      </c>
      <c r="W33" s="54"/>
      <c r="X33" s="54"/>
      <c r="Y33" s="54"/>
      <c r="Z33" s="54"/>
      <c r="AA33" s="49"/>
      <c r="AB33" s="52"/>
      <c r="AC33" s="54"/>
      <c r="AD33" s="54"/>
      <c r="AE33" s="54"/>
      <c r="AF33" s="54"/>
      <c r="AG33" s="54"/>
      <c r="AH33" s="246" t="s">
        <v>147</v>
      </c>
    </row>
    <row r="34" spans="1:34" s="7" customFormat="1" ht="12.75" customHeight="1" thickBot="1">
      <c r="A34" s="331"/>
      <c r="B34" s="332"/>
      <c r="C34" s="36">
        <v>28</v>
      </c>
      <c r="D34" s="37">
        <f aca="true" t="shared" si="10" ref="D34:K34">SUM(D9:D32)</f>
        <v>2</v>
      </c>
      <c r="E34" s="35">
        <f t="shared" si="10"/>
        <v>0</v>
      </c>
      <c r="F34" s="36">
        <f t="shared" si="10"/>
        <v>5</v>
      </c>
      <c r="G34" s="37">
        <f t="shared" si="10"/>
        <v>3</v>
      </c>
      <c r="H34" s="35">
        <f t="shared" si="10"/>
        <v>22</v>
      </c>
      <c r="I34" s="112">
        <v>33</v>
      </c>
      <c r="J34" s="113">
        <f t="shared" si="10"/>
        <v>5</v>
      </c>
      <c r="K34" s="114">
        <f t="shared" si="10"/>
        <v>22</v>
      </c>
      <c r="L34" s="9">
        <v>60</v>
      </c>
      <c r="M34" s="99">
        <f>COUNTIF(M9:M32,"EGZ")</f>
        <v>4</v>
      </c>
      <c r="N34" s="98">
        <v>3</v>
      </c>
      <c r="O34" s="9">
        <f aca="true" t="shared" si="11" ref="O34:U34">SUM(O8:O32)</f>
        <v>1335</v>
      </c>
      <c r="P34" s="98">
        <f t="shared" si="11"/>
        <v>190</v>
      </c>
      <c r="Q34" s="99">
        <f t="shared" si="11"/>
        <v>20</v>
      </c>
      <c r="R34" s="99">
        <f t="shared" si="11"/>
        <v>205</v>
      </c>
      <c r="S34" s="99">
        <f t="shared" si="11"/>
        <v>435</v>
      </c>
      <c r="T34" s="99">
        <f t="shared" si="11"/>
        <v>85</v>
      </c>
      <c r="U34" s="100">
        <f t="shared" si="11"/>
        <v>400</v>
      </c>
      <c r="V34" s="100">
        <f>SUM(V9:V32)</f>
        <v>135</v>
      </c>
      <c r="W34" s="242">
        <f>SUM(W9:W32)</f>
        <v>20</v>
      </c>
      <c r="X34" s="242">
        <v>155</v>
      </c>
      <c r="Y34" s="242">
        <v>250</v>
      </c>
      <c r="Z34" s="242">
        <f aca="true" t="shared" si="12" ref="Z34:AG34">SUM(Z9:Z32)</f>
        <v>50</v>
      </c>
      <c r="AA34" s="242">
        <f t="shared" si="12"/>
        <v>0</v>
      </c>
      <c r="AB34" s="242">
        <f t="shared" si="12"/>
        <v>55</v>
      </c>
      <c r="AC34" s="242">
        <f t="shared" si="12"/>
        <v>0</v>
      </c>
      <c r="AD34" s="242">
        <f t="shared" si="12"/>
        <v>50</v>
      </c>
      <c r="AE34" s="242">
        <f t="shared" si="12"/>
        <v>185</v>
      </c>
      <c r="AF34" s="242">
        <f t="shared" si="12"/>
        <v>35</v>
      </c>
      <c r="AG34" s="242">
        <f t="shared" si="12"/>
        <v>400</v>
      </c>
      <c r="AH34" s="243"/>
    </row>
    <row r="35" spans="1:34" s="7" customFormat="1" ht="12.75" customHeight="1" thickBot="1">
      <c r="A35" s="2"/>
      <c r="B35" s="9" t="s">
        <v>36</v>
      </c>
      <c r="C35" s="281">
        <f>SUM(C34:E34)</f>
        <v>30</v>
      </c>
      <c r="D35" s="282"/>
      <c r="E35" s="309"/>
      <c r="F35" s="281">
        <f>SUM(F34:H34)</f>
        <v>30</v>
      </c>
      <c r="G35" s="282"/>
      <c r="H35" s="282"/>
      <c r="I35" s="115"/>
      <c r="J35" s="109"/>
      <c r="K35" s="109"/>
      <c r="L35" s="109"/>
      <c r="M35" s="28"/>
      <c r="N35" s="28"/>
      <c r="O35" s="28"/>
      <c r="P35" s="312">
        <v>1335</v>
      </c>
      <c r="Q35" s="312"/>
      <c r="R35" s="312"/>
      <c r="S35" s="312"/>
      <c r="T35" s="312"/>
      <c r="U35" s="312"/>
      <c r="V35" s="333">
        <f>SUM(V34:AA34)</f>
        <v>610</v>
      </c>
      <c r="W35" s="333"/>
      <c r="X35" s="333"/>
      <c r="Y35" s="333"/>
      <c r="Z35" s="333"/>
      <c r="AA35" s="333"/>
      <c r="AB35" s="333">
        <f>SUM(AB34:AG34)</f>
        <v>725</v>
      </c>
      <c r="AC35" s="333"/>
      <c r="AD35" s="333"/>
      <c r="AE35" s="333"/>
      <c r="AF35" s="333"/>
      <c r="AG35" s="333"/>
      <c r="AH35" s="29"/>
    </row>
    <row r="36" spans="1:34" s="7" customFormat="1" ht="12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8"/>
      <c r="N36" s="28"/>
      <c r="O36" s="28"/>
      <c r="P36" s="33"/>
      <c r="Q36" s="33"/>
      <c r="R36" s="33"/>
      <c r="S36" s="33"/>
      <c r="T36" s="33"/>
      <c r="U36" s="34"/>
      <c r="V36" s="3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9"/>
    </row>
    <row r="37" spans="1:34" ht="12.75" customHeight="1">
      <c r="A37" s="299" t="s">
        <v>28</v>
      </c>
      <c r="B37" s="300"/>
      <c r="C37" s="301" t="s">
        <v>29</v>
      </c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3"/>
      <c r="V37" s="45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4" ht="12.75">
      <c r="A38" s="321" t="s">
        <v>8</v>
      </c>
      <c r="B38" s="322"/>
      <c r="C38" s="279" t="s">
        <v>9</v>
      </c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104" t="s">
        <v>31</v>
      </c>
      <c r="R38" s="38"/>
      <c r="S38" s="38"/>
      <c r="T38" s="38"/>
      <c r="U38" s="39"/>
      <c r="V38" s="45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ht="12.75">
      <c r="A39" s="323"/>
      <c r="B39" s="324"/>
      <c r="C39" s="279" t="s">
        <v>10</v>
      </c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40" t="s">
        <v>17</v>
      </c>
      <c r="R39" s="38"/>
      <c r="S39" s="38"/>
      <c r="T39" s="39"/>
      <c r="U39" s="108"/>
      <c r="V39" s="45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13.5" thickBot="1">
      <c r="A40" s="319" t="s">
        <v>40</v>
      </c>
      <c r="B40" s="320"/>
      <c r="C40" s="298" t="s">
        <v>13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105" t="s">
        <v>18</v>
      </c>
      <c r="R40" s="41"/>
      <c r="S40" s="41"/>
      <c r="T40" s="42"/>
      <c r="U40" s="107"/>
      <c r="V40" s="45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21" ht="12.75">
      <c r="A41" s="317" t="s">
        <v>24</v>
      </c>
      <c r="B41" s="318"/>
      <c r="C41" s="307" t="s">
        <v>22</v>
      </c>
      <c r="D41" s="310"/>
      <c r="E41" s="310"/>
      <c r="F41" s="310"/>
      <c r="G41" s="310"/>
      <c r="H41" s="310"/>
      <c r="I41" s="310"/>
      <c r="J41" s="310"/>
      <c r="K41" s="310"/>
      <c r="L41" s="310"/>
      <c r="M41" s="311"/>
      <c r="N41" s="307" t="s">
        <v>23</v>
      </c>
      <c r="O41" s="308"/>
      <c r="P41" s="303"/>
      <c r="Q41" s="106"/>
      <c r="U41" s="3"/>
    </row>
    <row r="42" spans="1:21" ht="12.75">
      <c r="A42" s="315" t="s">
        <v>19</v>
      </c>
      <c r="B42" s="316"/>
      <c r="C42" s="273">
        <v>15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5"/>
      <c r="N42" s="273">
        <v>15</v>
      </c>
      <c r="O42" s="274"/>
      <c r="P42" s="294"/>
      <c r="Q42" s="4"/>
      <c r="U42" s="5"/>
    </row>
    <row r="43" spans="1:21" ht="12.75">
      <c r="A43" s="315" t="s">
        <v>20</v>
      </c>
      <c r="B43" s="316"/>
      <c r="C43" s="273">
        <v>15</v>
      </c>
      <c r="D43" s="274"/>
      <c r="E43" s="274"/>
      <c r="F43" s="274"/>
      <c r="G43" s="274"/>
      <c r="H43" s="274"/>
      <c r="I43" s="274"/>
      <c r="J43" s="274"/>
      <c r="K43" s="274"/>
      <c r="L43" s="274"/>
      <c r="M43" s="275"/>
      <c r="N43" s="273">
        <v>15</v>
      </c>
      <c r="O43" s="274"/>
      <c r="P43" s="294"/>
      <c r="Q43" s="4"/>
      <c r="U43" s="5"/>
    </row>
    <row r="44" spans="1:21" ht="13.5" thickBot="1">
      <c r="A44" s="313" t="s">
        <v>21</v>
      </c>
      <c r="B44" s="314"/>
      <c r="C44" s="276">
        <v>0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80"/>
      <c r="N44" s="276">
        <v>0</v>
      </c>
      <c r="O44" s="277"/>
      <c r="P44" s="278"/>
      <c r="Q44" s="4"/>
      <c r="U44" s="5"/>
    </row>
    <row r="45" ht="12.75">
      <c r="U45" s="6"/>
    </row>
  </sheetData>
  <sheetProtection/>
  <mergeCells count="49">
    <mergeCell ref="A34:B34"/>
    <mergeCell ref="AB35:AG35"/>
    <mergeCell ref="V35:AA35"/>
    <mergeCell ref="A1:B1"/>
    <mergeCell ref="A4:A7"/>
    <mergeCell ref="A2:AG2"/>
    <mergeCell ref="A3:AG3"/>
    <mergeCell ref="P4:U6"/>
    <mergeCell ref="B4:B7"/>
    <mergeCell ref="K6:K7"/>
    <mergeCell ref="C5:H5"/>
    <mergeCell ref="I6:I7"/>
    <mergeCell ref="M4:N5"/>
    <mergeCell ref="C4:L4"/>
    <mergeCell ref="I5:L5"/>
    <mergeCell ref="L6:L7"/>
    <mergeCell ref="A44:B44"/>
    <mergeCell ref="A43:B43"/>
    <mergeCell ref="A42:B42"/>
    <mergeCell ref="A41:B41"/>
    <mergeCell ref="A40:B40"/>
    <mergeCell ref="A38:B38"/>
    <mergeCell ref="A39:B39"/>
    <mergeCell ref="A37:B37"/>
    <mergeCell ref="C37:U37"/>
    <mergeCell ref="J6:J7"/>
    <mergeCell ref="F6:H6"/>
    <mergeCell ref="N41:P41"/>
    <mergeCell ref="C35:E35"/>
    <mergeCell ref="C6:E6"/>
    <mergeCell ref="C39:P39"/>
    <mergeCell ref="C41:M41"/>
    <mergeCell ref="P35:U35"/>
    <mergeCell ref="AH4:AH7"/>
    <mergeCell ref="AB6:AG6"/>
    <mergeCell ref="V4:AA5"/>
    <mergeCell ref="AB4:AG5"/>
    <mergeCell ref="N43:P43"/>
    <mergeCell ref="O4:O7"/>
    <mergeCell ref="N42:P42"/>
    <mergeCell ref="M6:N6"/>
    <mergeCell ref="V6:AA6"/>
    <mergeCell ref="C40:P40"/>
    <mergeCell ref="C42:M42"/>
    <mergeCell ref="N44:P44"/>
    <mergeCell ref="C38:P38"/>
    <mergeCell ref="C44:M44"/>
    <mergeCell ref="F35:H35"/>
    <mergeCell ref="C43:M43"/>
  </mergeCells>
  <printOptions horizontalCentered="1"/>
  <pageMargins left="0" right="0" top="0" bottom="0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42"/>
  <sheetViews>
    <sheetView zoomScale="90" zoomScaleNormal="90" zoomScalePageLayoutView="0" workbookViewId="0" topLeftCell="A7">
      <selection activeCell="G18" sqref="G18"/>
    </sheetView>
  </sheetViews>
  <sheetFormatPr defaultColWidth="9.00390625" defaultRowHeight="12.75"/>
  <cols>
    <col min="1" max="1" width="3.125" style="1" customWidth="1"/>
    <col min="2" max="2" width="24.00390625" style="1" customWidth="1"/>
    <col min="3" max="3" width="4.125" style="1" customWidth="1"/>
    <col min="4" max="5" width="4.00390625" style="1" customWidth="1"/>
    <col min="6" max="6" width="4.125" style="1" customWidth="1"/>
    <col min="7" max="7" width="3.625" style="1" customWidth="1"/>
    <col min="8" max="8" width="2.875" style="1" customWidth="1"/>
    <col min="9" max="9" width="4.125" style="1" customWidth="1"/>
    <col min="10" max="10" width="4.375" style="1" customWidth="1"/>
    <col min="11" max="11" width="5.00390625" style="1" customWidth="1"/>
    <col min="12" max="12" width="5.625" style="1" customWidth="1"/>
    <col min="13" max="13" width="4.875" style="1" customWidth="1"/>
    <col min="14" max="14" width="5.875" style="1" customWidth="1"/>
    <col min="15" max="15" width="6.8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6" width="4.25390625" style="1" customWidth="1"/>
    <col min="27" max="27" width="3.25390625" style="1" bestFit="1" customWidth="1"/>
    <col min="28" max="33" width="3.875" style="1" customWidth="1"/>
    <col min="34" max="34" width="19.875" style="1" customWidth="1"/>
    <col min="35" max="16384" width="9.125" style="1" customWidth="1"/>
  </cols>
  <sheetData>
    <row r="1" spans="1:2" ht="38.25" customHeight="1">
      <c r="A1" s="334" t="s">
        <v>153</v>
      </c>
      <c r="B1" s="334"/>
    </row>
    <row r="2" spans="1:34" ht="36.75" customHeight="1" thickBot="1">
      <c r="A2" s="338" t="s">
        <v>66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72"/>
    </row>
    <row r="3" spans="1:34" ht="43.5" customHeight="1" thickBot="1">
      <c r="A3" s="401" t="s">
        <v>151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150"/>
    </row>
    <row r="4" spans="1:34" ht="14.25" customHeight="1" thickBot="1">
      <c r="A4" s="403" t="s">
        <v>25</v>
      </c>
      <c r="B4" s="406" t="s">
        <v>26</v>
      </c>
      <c r="C4" s="388" t="s">
        <v>7</v>
      </c>
      <c r="D4" s="389"/>
      <c r="E4" s="389"/>
      <c r="F4" s="389"/>
      <c r="G4" s="389"/>
      <c r="H4" s="389"/>
      <c r="I4" s="389"/>
      <c r="J4" s="389"/>
      <c r="K4" s="389"/>
      <c r="L4" s="409"/>
      <c r="M4" s="410" t="s">
        <v>11</v>
      </c>
      <c r="N4" s="411"/>
      <c r="O4" s="414" t="s">
        <v>33</v>
      </c>
      <c r="P4" s="388" t="s">
        <v>1</v>
      </c>
      <c r="Q4" s="389"/>
      <c r="R4" s="389"/>
      <c r="S4" s="389"/>
      <c r="T4" s="389"/>
      <c r="U4" s="390"/>
      <c r="V4" s="388" t="s">
        <v>0</v>
      </c>
      <c r="W4" s="389"/>
      <c r="X4" s="389"/>
      <c r="Y4" s="389"/>
      <c r="Z4" s="389"/>
      <c r="AA4" s="390"/>
      <c r="AB4" s="388" t="s">
        <v>35</v>
      </c>
      <c r="AC4" s="389"/>
      <c r="AD4" s="389"/>
      <c r="AE4" s="389"/>
      <c r="AF4" s="389"/>
      <c r="AG4" s="390"/>
      <c r="AH4" s="394" t="s">
        <v>34</v>
      </c>
    </row>
    <row r="5" spans="1:34" ht="12.75" customHeight="1" thickBot="1">
      <c r="A5" s="404"/>
      <c r="B5" s="407"/>
      <c r="C5" s="383" t="s">
        <v>38</v>
      </c>
      <c r="D5" s="384"/>
      <c r="E5" s="384"/>
      <c r="F5" s="384"/>
      <c r="G5" s="384"/>
      <c r="H5" s="397"/>
      <c r="I5" s="383" t="s">
        <v>37</v>
      </c>
      <c r="J5" s="384"/>
      <c r="K5" s="384"/>
      <c r="L5" s="385"/>
      <c r="M5" s="412"/>
      <c r="N5" s="413"/>
      <c r="O5" s="415"/>
      <c r="P5" s="417"/>
      <c r="Q5" s="418"/>
      <c r="R5" s="418"/>
      <c r="S5" s="418"/>
      <c r="T5" s="418"/>
      <c r="U5" s="419"/>
      <c r="V5" s="391"/>
      <c r="W5" s="392"/>
      <c r="X5" s="392"/>
      <c r="Y5" s="392"/>
      <c r="Z5" s="392"/>
      <c r="AA5" s="393"/>
      <c r="AB5" s="391"/>
      <c r="AC5" s="392"/>
      <c r="AD5" s="392"/>
      <c r="AE5" s="392"/>
      <c r="AF5" s="392"/>
      <c r="AG5" s="393"/>
      <c r="AH5" s="395"/>
    </row>
    <row r="6" spans="1:34" ht="12.75" customHeight="1" thickBot="1">
      <c r="A6" s="404"/>
      <c r="B6" s="407"/>
      <c r="C6" s="383" t="s">
        <v>4</v>
      </c>
      <c r="D6" s="384"/>
      <c r="E6" s="385"/>
      <c r="F6" s="383" t="s">
        <v>5</v>
      </c>
      <c r="G6" s="384"/>
      <c r="H6" s="397"/>
      <c r="I6" s="398" t="s">
        <v>39</v>
      </c>
      <c r="J6" s="398" t="s">
        <v>15</v>
      </c>
      <c r="K6" s="398" t="s">
        <v>16</v>
      </c>
      <c r="L6" s="398" t="s">
        <v>42</v>
      </c>
      <c r="M6" s="378" t="s">
        <v>14</v>
      </c>
      <c r="N6" s="379"/>
      <c r="O6" s="415"/>
      <c r="P6" s="391"/>
      <c r="Q6" s="392"/>
      <c r="R6" s="392"/>
      <c r="S6" s="392"/>
      <c r="T6" s="392"/>
      <c r="U6" s="393"/>
      <c r="V6" s="378" t="s">
        <v>32</v>
      </c>
      <c r="W6" s="379"/>
      <c r="X6" s="379"/>
      <c r="Y6" s="379"/>
      <c r="Z6" s="379"/>
      <c r="AA6" s="380"/>
      <c r="AB6" s="378" t="s">
        <v>32</v>
      </c>
      <c r="AC6" s="379"/>
      <c r="AD6" s="379"/>
      <c r="AE6" s="379"/>
      <c r="AF6" s="379"/>
      <c r="AG6" s="380"/>
      <c r="AH6" s="379"/>
    </row>
    <row r="7" spans="1:34" ht="21.75" thickBot="1">
      <c r="A7" s="405"/>
      <c r="B7" s="408"/>
      <c r="C7" s="152" t="s">
        <v>39</v>
      </c>
      <c r="D7" s="153" t="s">
        <v>15</v>
      </c>
      <c r="E7" s="153" t="s">
        <v>16</v>
      </c>
      <c r="F7" s="154" t="s">
        <v>39</v>
      </c>
      <c r="G7" s="155" t="s">
        <v>15</v>
      </c>
      <c r="H7" s="153" t="s">
        <v>16</v>
      </c>
      <c r="I7" s="399"/>
      <c r="J7" s="399"/>
      <c r="K7" s="399"/>
      <c r="L7" s="400"/>
      <c r="M7" s="152" t="s">
        <v>4</v>
      </c>
      <c r="N7" s="156" t="s">
        <v>5</v>
      </c>
      <c r="O7" s="416"/>
      <c r="P7" s="154" t="s">
        <v>2</v>
      </c>
      <c r="Q7" s="157" t="s">
        <v>3</v>
      </c>
      <c r="R7" s="157" t="s">
        <v>12</v>
      </c>
      <c r="S7" s="157" t="s">
        <v>30</v>
      </c>
      <c r="T7" s="157" t="s">
        <v>15</v>
      </c>
      <c r="U7" s="158" t="s">
        <v>16</v>
      </c>
      <c r="V7" s="152" t="s">
        <v>2</v>
      </c>
      <c r="W7" s="155" t="s">
        <v>3</v>
      </c>
      <c r="X7" s="155" t="s">
        <v>12</v>
      </c>
      <c r="Y7" s="155" t="s">
        <v>30</v>
      </c>
      <c r="Z7" s="155" t="s">
        <v>15</v>
      </c>
      <c r="AA7" s="153" t="s">
        <v>16</v>
      </c>
      <c r="AB7" s="152" t="s">
        <v>2</v>
      </c>
      <c r="AC7" s="155" t="s">
        <v>3</v>
      </c>
      <c r="AD7" s="155" t="s">
        <v>12</v>
      </c>
      <c r="AE7" s="155" t="s">
        <v>30</v>
      </c>
      <c r="AF7" s="155" t="s">
        <v>15</v>
      </c>
      <c r="AG7" s="153" t="s">
        <v>16</v>
      </c>
      <c r="AH7" s="396"/>
    </row>
    <row r="8" spans="1:34" ht="22.5">
      <c r="A8" s="159">
        <v>1</v>
      </c>
      <c r="B8" s="160" t="s">
        <v>67</v>
      </c>
      <c r="C8" s="161">
        <v>2</v>
      </c>
      <c r="D8" s="162"/>
      <c r="E8" s="163"/>
      <c r="F8" s="161"/>
      <c r="G8" s="164"/>
      <c r="H8" s="165"/>
      <c r="I8" s="166">
        <f aca="true" t="shared" si="0" ref="I8:K14">C8+F8</f>
        <v>2</v>
      </c>
      <c r="J8" s="167">
        <f t="shared" si="0"/>
        <v>0</v>
      </c>
      <c r="K8" s="168">
        <f t="shared" si="0"/>
        <v>0</v>
      </c>
      <c r="L8" s="159">
        <f aca="true" t="shared" si="1" ref="L8:L14">SUM(I8:K8)</f>
        <v>2</v>
      </c>
      <c r="M8" s="169" t="s">
        <v>45</v>
      </c>
      <c r="N8" s="170"/>
      <c r="O8" s="75">
        <f aca="true" t="shared" si="2" ref="O8:O14">SUM(P8:U8)</f>
        <v>50</v>
      </c>
      <c r="P8" s="83">
        <f aca="true" t="shared" si="3" ref="P8:U15">V8+AB8</f>
        <v>0</v>
      </c>
      <c r="Q8" s="84">
        <f t="shared" si="3"/>
        <v>0</v>
      </c>
      <c r="R8" s="84">
        <f t="shared" si="3"/>
        <v>30</v>
      </c>
      <c r="S8" s="84">
        <v>20</v>
      </c>
      <c r="T8" s="84">
        <f t="shared" si="3"/>
        <v>0</v>
      </c>
      <c r="U8" s="85">
        <f t="shared" si="3"/>
        <v>0</v>
      </c>
      <c r="V8" s="12"/>
      <c r="W8" s="13"/>
      <c r="X8" s="13">
        <v>30</v>
      </c>
      <c r="Y8" s="13">
        <v>20</v>
      </c>
      <c r="Z8" s="13"/>
      <c r="AA8" s="14"/>
      <c r="AB8" s="161"/>
      <c r="AC8" s="163"/>
      <c r="AD8" s="163"/>
      <c r="AE8" s="163"/>
      <c r="AF8" s="162"/>
      <c r="AG8" s="165"/>
      <c r="AH8" s="160" t="s">
        <v>52</v>
      </c>
    </row>
    <row r="9" spans="1:34" ht="24">
      <c r="A9" s="171">
        <v>2</v>
      </c>
      <c r="B9" s="8" t="s">
        <v>68</v>
      </c>
      <c r="C9" s="52">
        <v>1.5</v>
      </c>
      <c r="D9" s="54"/>
      <c r="E9" s="55"/>
      <c r="F9" s="52"/>
      <c r="G9" s="16"/>
      <c r="H9" s="49"/>
      <c r="I9" s="88">
        <f t="shared" si="0"/>
        <v>1.5</v>
      </c>
      <c r="J9" s="92">
        <f t="shared" si="0"/>
        <v>0</v>
      </c>
      <c r="K9" s="111">
        <f t="shared" si="0"/>
        <v>0</v>
      </c>
      <c r="L9" s="87">
        <f t="shared" si="1"/>
        <v>1.5</v>
      </c>
      <c r="M9" s="61" t="s">
        <v>45</v>
      </c>
      <c r="N9" s="53"/>
      <c r="O9" s="76">
        <v>40</v>
      </c>
      <c r="P9" s="89">
        <v>30</v>
      </c>
      <c r="Q9" s="90">
        <v>0</v>
      </c>
      <c r="R9" s="90">
        <f t="shared" si="3"/>
        <v>0</v>
      </c>
      <c r="S9" s="90">
        <v>10</v>
      </c>
      <c r="T9" s="90">
        <f t="shared" si="3"/>
        <v>0</v>
      </c>
      <c r="U9" s="91">
        <f t="shared" si="3"/>
        <v>0</v>
      </c>
      <c r="V9" s="52">
        <v>30</v>
      </c>
      <c r="W9" s="54"/>
      <c r="X9" s="54"/>
      <c r="Y9" s="54">
        <v>10</v>
      </c>
      <c r="Z9" s="54"/>
      <c r="AA9" s="49"/>
      <c r="AB9" s="52"/>
      <c r="AC9" s="54"/>
      <c r="AD9" s="55"/>
      <c r="AE9" s="55"/>
      <c r="AF9" s="54"/>
      <c r="AG9" s="49"/>
      <c r="AH9" s="8" t="s">
        <v>69</v>
      </c>
    </row>
    <row r="10" spans="1:34" ht="24">
      <c r="A10" s="171">
        <v>3</v>
      </c>
      <c r="B10" s="8" t="s">
        <v>70</v>
      </c>
      <c r="C10" s="52">
        <v>1</v>
      </c>
      <c r="D10" s="54"/>
      <c r="E10" s="55"/>
      <c r="F10" s="52"/>
      <c r="G10" s="16"/>
      <c r="H10" s="49"/>
      <c r="I10" s="88">
        <f t="shared" si="0"/>
        <v>1</v>
      </c>
      <c r="J10" s="92">
        <f t="shared" si="0"/>
        <v>0</v>
      </c>
      <c r="K10" s="111">
        <f t="shared" si="0"/>
        <v>0</v>
      </c>
      <c r="L10" s="87">
        <f t="shared" si="1"/>
        <v>1</v>
      </c>
      <c r="M10" s="63" t="s">
        <v>45</v>
      </c>
      <c r="N10" s="57"/>
      <c r="O10" s="76">
        <f>SUM(P10:U10)</f>
        <v>30</v>
      </c>
      <c r="P10" s="89">
        <v>20</v>
      </c>
      <c r="Q10" s="90">
        <v>0</v>
      </c>
      <c r="R10" s="90">
        <f t="shared" si="3"/>
        <v>0</v>
      </c>
      <c r="S10" s="90">
        <f t="shared" si="3"/>
        <v>10</v>
      </c>
      <c r="T10" s="90">
        <f t="shared" si="3"/>
        <v>0</v>
      </c>
      <c r="U10" s="91">
        <f t="shared" si="3"/>
        <v>0</v>
      </c>
      <c r="V10" s="52">
        <v>20</v>
      </c>
      <c r="W10" s="54"/>
      <c r="X10" s="54"/>
      <c r="Y10" s="54">
        <v>10</v>
      </c>
      <c r="Z10" s="54"/>
      <c r="AA10" s="49"/>
      <c r="AB10" s="52"/>
      <c r="AC10" s="55"/>
      <c r="AD10" s="55"/>
      <c r="AE10" s="55"/>
      <c r="AF10" s="54"/>
      <c r="AG10" s="55"/>
      <c r="AH10" s="8" t="s">
        <v>69</v>
      </c>
    </row>
    <row r="11" spans="1:34" ht="45">
      <c r="A11" s="171">
        <v>4</v>
      </c>
      <c r="B11" s="172" t="s">
        <v>71</v>
      </c>
      <c r="C11" s="173">
        <v>2</v>
      </c>
      <c r="D11" s="174">
        <v>2.5</v>
      </c>
      <c r="E11" s="175"/>
      <c r="F11" s="173"/>
      <c r="G11" s="176"/>
      <c r="H11" s="177"/>
      <c r="I11" s="178">
        <v>2</v>
      </c>
      <c r="J11" s="179">
        <f t="shared" si="0"/>
        <v>2.5</v>
      </c>
      <c r="K11" s="180">
        <f t="shared" si="0"/>
        <v>0</v>
      </c>
      <c r="L11" s="87">
        <v>4.5</v>
      </c>
      <c r="M11" s="181" t="s">
        <v>43</v>
      </c>
      <c r="N11" s="182"/>
      <c r="O11" s="151">
        <v>100</v>
      </c>
      <c r="P11" s="183">
        <v>20</v>
      </c>
      <c r="Q11" s="227">
        <f t="shared" si="3"/>
        <v>30</v>
      </c>
      <c r="R11" s="227">
        <f t="shared" si="3"/>
        <v>0</v>
      </c>
      <c r="S11" s="227">
        <f t="shared" si="3"/>
        <v>30</v>
      </c>
      <c r="T11" s="184">
        <v>20</v>
      </c>
      <c r="U11" s="185">
        <f t="shared" si="3"/>
        <v>0</v>
      </c>
      <c r="V11" s="173">
        <v>20</v>
      </c>
      <c r="W11" s="174">
        <v>30</v>
      </c>
      <c r="X11" s="174"/>
      <c r="Y11" s="174">
        <v>30</v>
      </c>
      <c r="Z11" s="174">
        <v>20</v>
      </c>
      <c r="AA11" s="177"/>
      <c r="AB11" s="173"/>
      <c r="AC11" s="174"/>
      <c r="AD11" s="175"/>
      <c r="AE11" s="175"/>
      <c r="AF11" s="174"/>
      <c r="AG11" s="175"/>
      <c r="AH11" s="172" t="s">
        <v>72</v>
      </c>
    </row>
    <row r="12" spans="1:34" ht="22.5">
      <c r="A12" s="171">
        <v>5</v>
      </c>
      <c r="B12" s="172" t="s">
        <v>73</v>
      </c>
      <c r="C12" s="173">
        <v>1</v>
      </c>
      <c r="D12" s="174"/>
      <c r="E12" s="175"/>
      <c r="F12" s="173"/>
      <c r="G12" s="176"/>
      <c r="H12" s="177"/>
      <c r="I12" s="178">
        <f t="shared" si="0"/>
        <v>1</v>
      </c>
      <c r="J12" s="179">
        <f t="shared" si="0"/>
        <v>0</v>
      </c>
      <c r="K12" s="180">
        <f t="shared" si="0"/>
        <v>0</v>
      </c>
      <c r="L12" s="171">
        <f t="shared" si="1"/>
        <v>1</v>
      </c>
      <c r="M12" s="181" t="s">
        <v>45</v>
      </c>
      <c r="N12" s="182"/>
      <c r="O12" s="151">
        <f t="shared" si="2"/>
        <v>30</v>
      </c>
      <c r="P12" s="183">
        <f t="shared" si="3"/>
        <v>20</v>
      </c>
      <c r="Q12" s="184">
        <f t="shared" si="3"/>
        <v>0</v>
      </c>
      <c r="R12" s="184">
        <f t="shared" si="3"/>
        <v>0</v>
      </c>
      <c r="S12" s="184">
        <f t="shared" si="3"/>
        <v>10</v>
      </c>
      <c r="T12" s="184">
        <f t="shared" si="3"/>
        <v>0</v>
      </c>
      <c r="U12" s="185">
        <f t="shared" si="3"/>
        <v>0</v>
      </c>
      <c r="V12" s="173">
        <v>20</v>
      </c>
      <c r="W12" s="174"/>
      <c r="X12" s="174"/>
      <c r="Y12" s="174">
        <v>10</v>
      </c>
      <c r="Z12" s="174"/>
      <c r="AA12" s="177"/>
      <c r="AB12" s="173"/>
      <c r="AC12" s="174"/>
      <c r="AD12" s="175"/>
      <c r="AE12" s="175"/>
      <c r="AF12" s="174"/>
      <c r="AG12" s="175"/>
      <c r="AH12" s="172" t="s">
        <v>74</v>
      </c>
    </row>
    <row r="13" spans="1:34" ht="22.5">
      <c r="A13" s="171">
        <v>6</v>
      </c>
      <c r="B13" s="172" t="s">
        <v>75</v>
      </c>
      <c r="C13" s="173">
        <v>3</v>
      </c>
      <c r="D13" s="174"/>
      <c r="E13" s="175"/>
      <c r="F13" s="173"/>
      <c r="G13" s="176"/>
      <c r="H13" s="177"/>
      <c r="I13" s="178">
        <f t="shared" si="0"/>
        <v>3</v>
      </c>
      <c r="J13" s="179">
        <f t="shared" si="0"/>
        <v>0</v>
      </c>
      <c r="K13" s="180">
        <f t="shared" si="0"/>
        <v>0</v>
      </c>
      <c r="L13" s="171">
        <f t="shared" si="1"/>
        <v>3</v>
      </c>
      <c r="M13" s="181" t="s">
        <v>45</v>
      </c>
      <c r="N13" s="182"/>
      <c r="O13" s="151">
        <f t="shared" si="2"/>
        <v>70</v>
      </c>
      <c r="P13" s="183">
        <v>50</v>
      </c>
      <c r="Q13" s="184">
        <f t="shared" si="3"/>
        <v>0</v>
      </c>
      <c r="R13" s="184">
        <f t="shared" si="3"/>
        <v>0</v>
      </c>
      <c r="S13" s="184">
        <v>20</v>
      </c>
      <c r="T13" s="184">
        <f t="shared" si="3"/>
        <v>0</v>
      </c>
      <c r="U13" s="185">
        <f t="shared" si="3"/>
        <v>0</v>
      </c>
      <c r="V13" s="173">
        <v>50</v>
      </c>
      <c r="W13" s="174"/>
      <c r="X13" s="174"/>
      <c r="Y13" s="174">
        <v>20</v>
      </c>
      <c r="Z13" s="174"/>
      <c r="AA13" s="177"/>
      <c r="AB13" s="173"/>
      <c r="AC13" s="174"/>
      <c r="AD13" s="175"/>
      <c r="AE13" s="175"/>
      <c r="AF13" s="174"/>
      <c r="AG13" s="175"/>
      <c r="AH13" s="172" t="s">
        <v>46</v>
      </c>
    </row>
    <row r="14" spans="1:34" ht="22.5">
      <c r="A14" s="171">
        <v>7</v>
      </c>
      <c r="B14" s="172" t="s">
        <v>76</v>
      </c>
      <c r="C14" s="186"/>
      <c r="D14" s="174">
        <v>5</v>
      </c>
      <c r="E14" s="175"/>
      <c r="F14" s="173"/>
      <c r="G14" s="176"/>
      <c r="H14" s="175"/>
      <c r="I14" s="178">
        <f t="shared" si="0"/>
        <v>0</v>
      </c>
      <c r="J14" s="179">
        <f t="shared" si="0"/>
        <v>5</v>
      </c>
      <c r="K14" s="180">
        <f t="shared" si="0"/>
        <v>0</v>
      </c>
      <c r="L14" s="171">
        <f t="shared" si="1"/>
        <v>5</v>
      </c>
      <c r="M14" s="187" t="s">
        <v>45</v>
      </c>
      <c r="N14" s="188"/>
      <c r="O14" s="151">
        <f t="shared" si="2"/>
        <v>90</v>
      </c>
      <c r="P14" s="183">
        <f t="shared" si="3"/>
        <v>0</v>
      </c>
      <c r="Q14" s="184">
        <f t="shared" si="3"/>
        <v>0</v>
      </c>
      <c r="R14" s="184">
        <f t="shared" si="3"/>
        <v>0</v>
      </c>
      <c r="S14" s="184">
        <f t="shared" si="3"/>
        <v>30</v>
      </c>
      <c r="T14" s="184">
        <f t="shared" si="3"/>
        <v>60</v>
      </c>
      <c r="U14" s="185">
        <f t="shared" si="3"/>
        <v>0</v>
      </c>
      <c r="V14" s="173"/>
      <c r="W14" s="174"/>
      <c r="X14" s="174"/>
      <c r="Y14" s="174">
        <v>30</v>
      </c>
      <c r="Z14" s="174">
        <v>60</v>
      </c>
      <c r="AA14" s="177"/>
      <c r="AB14" s="173"/>
      <c r="AC14" s="174"/>
      <c r="AD14" s="175"/>
      <c r="AE14" s="175"/>
      <c r="AF14" s="174"/>
      <c r="AG14" s="175"/>
      <c r="AH14" s="172" t="s">
        <v>77</v>
      </c>
    </row>
    <row r="15" spans="1:34" ht="12.75">
      <c r="A15" s="171">
        <v>8</v>
      </c>
      <c r="B15" s="172" t="s">
        <v>106</v>
      </c>
      <c r="C15" s="186">
        <v>2</v>
      </c>
      <c r="D15" s="174"/>
      <c r="E15" s="175"/>
      <c r="F15" s="173">
        <v>2</v>
      </c>
      <c r="G15" s="176"/>
      <c r="H15" s="175"/>
      <c r="I15" s="178">
        <v>4</v>
      </c>
      <c r="J15" s="179">
        <v>0</v>
      </c>
      <c r="K15" s="180">
        <v>0</v>
      </c>
      <c r="L15" s="171">
        <v>4</v>
      </c>
      <c r="M15" s="187" t="s">
        <v>45</v>
      </c>
      <c r="N15" s="188" t="s">
        <v>43</v>
      </c>
      <c r="O15" s="151">
        <v>120</v>
      </c>
      <c r="P15" s="183">
        <v>0</v>
      </c>
      <c r="Q15" s="184">
        <v>0</v>
      </c>
      <c r="R15" s="184">
        <v>60</v>
      </c>
      <c r="S15" s="184">
        <f t="shared" si="3"/>
        <v>60</v>
      </c>
      <c r="T15" s="184">
        <v>0</v>
      </c>
      <c r="U15" s="185">
        <v>0</v>
      </c>
      <c r="V15" s="173"/>
      <c r="W15" s="174"/>
      <c r="X15" s="174">
        <v>30</v>
      </c>
      <c r="Y15" s="174">
        <v>30</v>
      </c>
      <c r="Z15" s="174"/>
      <c r="AA15" s="177"/>
      <c r="AB15" s="173"/>
      <c r="AC15" s="186"/>
      <c r="AD15" s="174">
        <v>30</v>
      </c>
      <c r="AE15" s="174">
        <v>30</v>
      </c>
      <c r="AF15" s="174"/>
      <c r="AG15" s="175"/>
      <c r="AH15" s="172" t="s">
        <v>54</v>
      </c>
    </row>
    <row r="16" spans="1:34" ht="22.5">
      <c r="A16" s="171">
        <v>9</v>
      </c>
      <c r="B16" s="172" t="s">
        <v>131</v>
      </c>
      <c r="C16" s="186"/>
      <c r="D16" s="174"/>
      <c r="E16" s="175"/>
      <c r="F16" s="173">
        <v>1</v>
      </c>
      <c r="G16" s="176"/>
      <c r="H16" s="175"/>
      <c r="I16" s="178">
        <v>1</v>
      </c>
      <c r="J16" s="179">
        <v>0</v>
      </c>
      <c r="K16" s="180">
        <v>0</v>
      </c>
      <c r="L16" s="171">
        <v>1</v>
      </c>
      <c r="M16" s="252"/>
      <c r="N16" s="188" t="s">
        <v>45</v>
      </c>
      <c r="O16" s="151">
        <v>30</v>
      </c>
      <c r="P16" s="183">
        <v>20</v>
      </c>
      <c r="Q16" s="184">
        <v>0</v>
      </c>
      <c r="R16" s="184">
        <v>0</v>
      </c>
      <c r="S16" s="184">
        <v>10</v>
      </c>
      <c r="T16" s="184">
        <v>0</v>
      </c>
      <c r="U16" s="185">
        <v>0</v>
      </c>
      <c r="V16" s="173"/>
      <c r="W16" s="174"/>
      <c r="X16" s="174"/>
      <c r="Y16" s="174"/>
      <c r="Z16" s="174"/>
      <c r="AA16" s="177"/>
      <c r="AB16" s="173">
        <v>20</v>
      </c>
      <c r="AC16" s="186"/>
      <c r="AD16" s="174"/>
      <c r="AE16" s="174">
        <v>10</v>
      </c>
      <c r="AF16" s="174"/>
      <c r="AG16" s="175"/>
      <c r="AH16" s="172" t="s">
        <v>46</v>
      </c>
    </row>
    <row r="17" spans="1:34" ht="22.5" customHeight="1">
      <c r="A17" s="347">
        <v>10</v>
      </c>
      <c r="B17" s="448" t="s">
        <v>146</v>
      </c>
      <c r="C17" s="258">
        <v>3</v>
      </c>
      <c r="D17" s="260"/>
      <c r="E17" s="262"/>
      <c r="F17" s="258"/>
      <c r="G17" s="260"/>
      <c r="H17" s="262"/>
      <c r="I17" s="264">
        <v>3</v>
      </c>
      <c r="J17" s="266">
        <v>0</v>
      </c>
      <c r="K17" s="268">
        <v>0</v>
      </c>
      <c r="L17" s="247">
        <v>3</v>
      </c>
      <c r="M17" s="257" t="s">
        <v>45</v>
      </c>
      <c r="N17" s="253"/>
      <c r="O17" s="256">
        <f>SUM(P17:U17)</f>
        <v>40</v>
      </c>
      <c r="P17" s="249">
        <v>0</v>
      </c>
      <c r="Q17" s="250">
        <f>W17+AC17</f>
        <v>0</v>
      </c>
      <c r="R17" s="250">
        <v>25</v>
      </c>
      <c r="S17" s="250">
        <v>15</v>
      </c>
      <c r="T17" s="250">
        <f>Z17+AF17</f>
        <v>0</v>
      </c>
      <c r="U17" s="251">
        <f>AA17+AG17</f>
        <v>0</v>
      </c>
      <c r="V17" s="52"/>
      <c r="W17" s="54"/>
      <c r="X17" s="54">
        <v>25</v>
      </c>
      <c r="Y17" s="54">
        <v>15</v>
      </c>
      <c r="Z17" s="54"/>
      <c r="AA17" s="49"/>
      <c r="AB17" s="52"/>
      <c r="AC17" s="17"/>
      <c r="AD17" s="17"/>
      <c r="AE17" s="17"/>
      <c r="AF17" s="54"/>
      <c r="AG17" s="55"/>
      <c r="AH17" s="229" t="s">
        <v>155</v>
      </c>
    </row>
    <row r="18" spans="1:34" ht="26.25" customHeight="1">
      <c r="A18" s="348"/>
      <c r="B18" s="449"/>
      <c r="C18" s="259"/>
      <c r="D18" s="261"/>
      <c r="E18" s="263"/>
      <c r="F18" s="259"/>
      <c r="G18" s="261"/>
      <c r="H18" s="263"/>
      <c r="I18" s="265"/>
      <c r="J18" s="267"/>
      <c r="K18" s="269"/>
      <c r="L18" s="248"/>
      <c r="M18" s="254"/>
      <c r="N18" s="255"/>
      <c r="O18" s="256">
        <v>45</v>
      </c>
      <c r="P18" s="249">
        <v>30</v>
      </c>
      <c r="Q18" s="250">
        <v>0</v>
      </c>
      <c r="R18" s="250">
        <v>0</v>
      </c>
      <c r="S18" s="250">
        <v>15</v>
      </c>
      <c r="T18" s="250">
        <v>0</v>
      </c>
      <c r="U18" s="251">
        <v>0</v>
      </c>
      <c r="V18" s="52">
        <v>30</v>
      </c>
      <c r="W18" s="54"/>
      <c r="X18" s="54"/>
      <c r="Y18" s="54">
        <v>15</v>
      </c>
      <c r="Z18" s="54"/>
      <c r="AA18" s="49"/>
      <c r="AB18" s="52"/>
      <c r="AC18" s="17"/>
      <c r="AD18" s="17"/>
      <c r="AE18" s="17"/>
      <c r="AF18" s="54"/>
      <c r="AG18" s="55"/>
      <c r="AH18" s="229" t="s">
        <v>156</v>
      </c>
    </row>
    <row r="19" spans="1:34" ht="22.5" customHeight="1">
      <c r="A19" s="171">
        <v>11</v>
      </c>
      <c r="B19" s="172" t="s">
        <v>132</v>
      </c>
      <c r="C19" s="186"/>
      <c r="D19" s="174"/>
      <c r="E19" s="175"/>
      <c r="F19" s="173"/>
      <c r="G19" s="176"/>
      <c r="H19" s="175"/>
      <c r="I19" s="178">
        <v>0</v>
      </c>
      <c r="J19" s="179">
        <v>0</v>
      </c>
      <c r="K19" s="180">
        <v>0</v>
      </c>
      <c r="L19" s="171">
        <v>0</v>
      </c>
      <c r="M19" s="187" t="s">
        <v>45</v>
      </c>
      <c r="N19" s="188"/>
      <c r="O19" s="151">
        <v>30</v>
      </c>
      <c r="P19" s="183">
        <v>0</v>
      </c>
      <c r="Q19" s="184">
        <v>0</v>
      </c>
      <c r="R19" s="184">
        <v>20</v>
      </c>
      <c r="S19" s="184">
        <v>10</v>
      </c>
      <c r="T19" s="184">
        <v>0</v>
      </c>
      <c r="U19" s="185">
        <v>0</v>
      </c>
      <c r="V19" s="173"/>
      <c r="W19" s="174"/>
      <c r="X19" s="174">
        <v>20</v>
      </c>
      <c r="Y19" s="174">
        <v>10</v>
      </c>
      <c r="Z19" s="174"/>
      <c r="AA19" s="177"/>
      <c r="AB19" s="173"/>
      <c r="AC19" s="186"/>
      <c r="AD19" s="174"/>
      <c r="AE19" s="174"/>
      <c r="AF19" s="174"/>
      <c r="AG19" s="175"/>
      <c r="AH19" s="172" t="s">
        <v>133</v>
      </c>
    </row>
    <row r="20" spans="1:34" ht="22.5">
      <c r="A20" s="171">
        <v>12</v>
      </c>
      <c r="B20" s="172" t="s">
        <v>78</v>
      </c>
      <c r="C20" s="186"/>
      <c r="D20" s="174"/>
      <c r="E20" s="175"/>
      <c r="F20" s="173"/>
      <c r="G20" s="176">
        <v>4</v>
      </c>
      <c r="H20" s="175"/>
      <c r="I20" s="178">
        <f aca="true" t="shared" si="4" ref="I20:K27">C20+F20</f>
        <v>0</v>
      </c>
      <c r="J20" s="179">
        <f t="shared" si="4"/>
        <v>4</v>
      </c>
      <c r="K20" s="180">
        <f t="shared" si="4"/>
        <v>0</v>
      </c>
      <c r="L20" s="171">
        <f aca="true" t="shared" si="5" ref="L20:L27">SUM(I20:K20)</f>
        <v>4</v>
      </c>
      <c r="M20" s="187"/>
      <c r="N20" s="188" t="s">
        <v>45</v>
      </c>
      <c r="O20" s="151">
        <f aca="true" t="shared" si="6" ref="O20:O26">SUM(P20:U20)</f>
        <v>80</v>
      </c>
      <c r="P20" s="183">
        <f aca="true" t="shared" si="7" ref="P20:U27">V20+AB20</f>
        <v>0</v>
      </c>
      <c r="Q20" s="184">
        <f t="shared" si="7"/>
        <v>0</v>
      </c>
      <c r="R20" s="184">
        <f t="shared" si="7"/>
        <v>0</v>
      </c>
      <c r="S20" s="184">
        <v>20</v>
      </c>
      <c r="T20" s="184">
        <f t="shared" si="7"/>
        <v>60</v>
      </c>
      <c r="U20" s="185">
        <f t="shared" si="7"/>
        <v>0</v>
      </c>
      <c r="V20" s="173"/>
      <c r="W20" s="174"/>
      <c r="X20" s="174"/>
      <c r="Y20" s="174"/>
      <c r="Z20" s="174"/>
      <c r="AA20" s="177"/>
      <c r="AB20" s="173"/>
      <c r="AC20" s="186"/>
      <c r="AD20" s="174"/>
      <c r="AE20" s="174">
        <v>20</v>
      </c>
      <c r="AF20" s="174">
        <v>60</v>
      </c>
      <c r="AG20" s="175"/>
      <c r="AH20" s="172" t="s">
        <v>79</v>
      </c>
    </row>
    <row r="21" spans="1:34" ht="22.5">
      <c r="A21" s="171">
        <v>13</v>
      </c>
      <c r="B21" s="172" t="s">
        <v>80</v>
      </c>
      <c r="C21" s="186"/>
      <c r="D21" s="174"/>
      <c r="E21" s="175"/>
      <c r="F21" s="173">
        <v>0.5</v>
      </c>
      <c r="G21" s="176">
        <v>4.5</v>
      </c>
      <c r="H21" s="175"/>
      <c r="I21" s="178">
        <f t="shared" si="4"/>
        <v>0.5</v>
      </c>
      <c r="J21" s="179">
        <f t="shared" si="4"/>
        <v>4.5</v>
      </c>
      <c r="K21" s="180">
        <f t="shared" si="4"/>
        <v>0</v>
      </c>
      <c r="L21" s="171">
        <f t="shared" si="5"/>
        <v>5</v>
      </c>
      <c r="M21" s="187"/>
      <c r="N21" s="188" t="s">
        <v>45</v>
      </c>
      <c r="O21" s="151">
        <f t="shared" si="6"/>
        <v>100</v>
      </c>
      <c r="P21" s="183">
        <f t="shared" si="7"/>
        <v>10</v>
      </c>
      <c r="Q21" s="184">
        <f t="shared" si="7"/>
        <v>0</v>
      </c>
      <c r="R21" s="184">
        <f t="shared" si="7"/>
        <v>0</v>
      </c>
      <c r="S21" s="184">
        <v>30</v>
      </c>
      <c r="T21" s="184">
        <f t="shared" si="7"/>
        <v>60</v>
      </c>
      <c r="U21" s="185">
        <f t="shared" si="7"/>
        <v>0</v>
      </c>
      <c r="V21" s="173"/>
      <c r="W21" s="174"/>
      <c r="X21" s="174"/>
      <c r="Y21" s="174"/>
      <c r="Z21" s="174"/>
      <c r="AA21" s="177"/>
      <c r="AB21" s="173">
        <v>10</v>
      </c>
      <c r="AC21" s="186"/>
      <c r="AD21" s="174"/>
      <c r="AE21" s="174">
        <v>30</v>
      </c>
      <c r="AF21" s="174">
        <v>60</v>
      </c>
      <c r="AG21" s="175"/>
      <c r="AH21" s="172" t="s">
        <v>81</v>
      </c>
    </row>
    <row r="22" spans="1:34" ht="22.5">
      <c r="A22" s="171">
        <v>14</v>
      </c>
      <c r="B22" s="172" t="s">
        <v>82</v>
      </c>
      <c r="C22" s="186"/>
      <c r="D22" s="174"/>
      <c r="E22" s="175"/>
      <c r="F22" s="173">
        <v>0.5</v>
      </c>
      <c r="G22" s="176">
        <v>2</v>
      </c>
      <c r="H22" s="175"/>
      <c r="I22" s="178">
        <f t="shared" si="4"/>
        <v>0.5</v>
      </c>
      <c r="J22" s="179">
        <f t="shared" si="4"/>
        <v>2</v>
      </c>
      <c r="K22" s="180">
        <f t="shared" si="4"/>
        <v>0</v>
      </c>
      <c r="L22" s="171">
        <f t="shared" si="5"/>
        <v>2.5</v>
      </c>
      <c r="M22" s="187"/>
      <c r="N22" s="188" t="s">
        <v>45</v>
      </c>
      <c r="O22" s="151">
        <f t="shared" si="6"/>
        <v>60</v>
      </c>
      <c r="P22" s="183">
        <f t="shared" si="7"/>
        <v>10</v>
      </c>
      <c r="Q22" s="184">
        <f t="shared" si="7"/>
        <v>0</v>
      </c>
      <c r="R22" s="184">
        <f t="shared" si="7"/>
        <v>0</v>
      </c>
      <c r="S22" s="184">
        <f t="shared" si="7"/>
        <v>30</v>
      </c>
      <c r="T22" s="184">
        <f t="shared" si="7"/>
        <v>20</v>
      </c>
      <c r="U22" s="185">
        <f t="shared" si="7"/>
        <v>0</v>
      </c>
      <c r="V22" s="173"/>
      <c r="W22" s="174"/>
      <c r="X22" s="174"/>
      <c r="Y22" s="174"/>
      <c r="Z22" s="174"/>
      <c r="AA22" s="177"/>
      <c r="AB22" s="173">
        <v>10</v>
      </c>
      <c r="AC22" s="186"/>
      <c r="AD22" s="174"/>
      <c r="AE22" s="174">
        <v>30</v>
      </c>
      <c r="AF22" s="174">
        <v>20</v>
      </c>
      <c r="AG22" s="175"/>
      <c r="AH22" s="172" t="s">
        <v>83</v>
      </c>
    </row>
    <row r="23" spans="1:34" ht="22.5">
      <c r="A23" s="171">
        <v>15</v>
      </c>
      <c r="B23" s="172" t="s">
        <v>84</v>
      </c>
      <c r="C23" s="186"/>
      <c r="D23" s="174"/>
      <c r="E23" s="175"/>
      <c r="F23" s="173">
        <v>0.5</v>
      </c>
      <c r="G23" s="176">
        <v>5</v>
      </c>
      <c r="H23" s="175"/>
      <c r="I23" s="178">
        <f t="shared" si="4"/>
        <v>0.5</v>
      </c>
      <c r="J23" s="179">
        <v>5</v>
      </c>
      <c r="K23" s="180">
        <f t="shared" si="4"/>
        <v>0</v>
      </c>
      <c r="L23" s="171">
        <v>5.5</v>
      </c>
      <c r="M23" s="187"/>
      <c r="N23" s="188" t="s">
        <v>45</v>
      </c>
      <c r="O23" s="151">
        <f t="shared" si="6"/>
        <v>110</v>
      </c>
      <c r="P23" s="183">
        <f t="shared" si="7"/>
        <v>20</v>
      </c>
      <c r="Q23" s="184">
        <f t="shared" si="7"/>
        <v>0</v>
      </c>
      <c r="R23" s="184">
        <f t="shared" si="7"/>
        <v>0</v>
      </c>
      <c r="S23" s="184">
        <v>30</v>
      </c>
      <c r="T23" s="184">
        <f t="shared" si="7"/>
        <v>60</v>
      </c>
      <c r="U23" s="185">
        <f t="shared" si="7"/>
        <v>0</v>
      </c>
      <c r="V23" s="173"/>
      <c r="W23" s="174"/>
      <c r="X23" s="174"/>
      <c r="Y23" s="174"/>
      <c r="Z23" s="174"/>
      <c r="AA23" s="177"/>
      <c r="AB23" s="173">
        <v>20</v>
      </c>
      <c r="AC23" s="186"/>
      <c r="AD23" s="174"/>
      <c r="AE23" s="174">
        <v>30</v>
      </c>
      <c r="AF23" s="174">
        <v>60</v>
      </c>
      <c r="AG23" s="175"/>
      <c r="AH23" s="172" t="s">
        <v>85</v>
      </c>
    </row>
    <row r="24" spans="1:34" ht="33.75">
      <c r="A24" s="171">
        <v>16</v>
      </c>
      <c r="B24" s="172" t="s">
        <v>86</v>
      </c>
      <c r="C24" s="186"/>
      <c r="D24" s="174"/>
      <c r="E24" s="175"/>
      <c r="F24" s="173"/>
      <c r="G24" s="176">
        <v>2</v>
      </c>
      <c r="H24" s="175"/>
      <c r="I24" s="178">
        <f t="shared" si="4"/>
        <v>0</v>
      </c>
      <c r="J24" s="179">
        <f t="shared" si="4"/>
        <v>2</v>
      </c>
      <c r="K24" s="180">
        <f t="shared" si="4"/>
        <v>0</v>
      </c>
      <c r="L24" s="171">
        <f t="shared" si="5"/>
        <v>2</v>
      </c>
      <c r="M24" s="187"/>
      <c r="N24" s="188" t="s">
        <v>45</v>
      </c>
      <c r="O24" s="151">
        <f t="shared" si="6"/>
        <v>60</v>
      </c>
      <c r="P24" s="183">
        <f t="shared" si="7"/>
        <v>0</v>
      </c>
      <c r="Q24" s="184">
        <f t="shared" si="7"/>
        <v>0</v>
      </c>
      <c r="R24" s="184">
        <f t="shared" si="7"/>
        <v>0</v>
      </c>
      <c r="S24" s="184">
        <f t="shared" si="7"/>
        <v>30</v>
      </c>
      <c r="T24" s="184">
        <f t="shared" si="7"/>
        <v>30</v>
      </c>
      <c r="U24" s="185">
        <f t="shared" si="7"/>
        <v>0</v>
      </c>
      <c r="V24" s="173"/>
      <c r="W24" s="174"/>
      <c r="X24" s="174"/>
      <c r="Y24" s="174"/>
      <c r="Z24" s="174"/>
      <c r="AA24" s="177"/>
      <c r="AB24" s="173"/>
      <c r="AC24" s="186"/>
      <c r="AD24" s="174"/>
      <c r="AE24" s="174">
        <v>30</v>
      </c>
      <c r="AF24" s="174">
        <v>30</v>
      </c>
      <c r="AG24" s="175"/>
      <c r="AH24" s="172" t="s">
        <v>87</v>
      </c>
    </row>
    <row r="25" spans="1:34" ht="78.75">
      <c r="A25" s="171">
        <v>17</v>
      </c>
      <c r="B25" s="172" t="s">
        <v>88</v>
      </c>
      <c r="C25" s="186"/>
      <c r="D25" s="174"/>
      <c r="E25" s="175">
        <v>4</v>
      </c>
      <c r="F25" s="173"/>
      <c r="G25" s="176"/>
      <c r="H25" s="175">
        <v>4</v>
      </c>
      <c r="I25" s="178">
        <f t="shared" si="4"/>
        <v>0</v>
      </c>
      <c r="J25" s="179">
        <f t="shared" si="4"/>
        <v>0</v>
      </c>
      <c r="K25" s="180">
        <f t="shared" si="4"/>
        <v>8</v>
      </c>
      <c r="L25" s="171">
        <f t="shared" si="5"/>
        <v>8</v>
      </c>
      <c r="M25" s="187" t="s">
        <v>45</v>
      </c>
      <c r="N25" s="188" t="s">
        <v>45</v>
      </c>
      <c r="O25" s="151">
        <f t="shared" si="6"/>
        <v>140</v>
      </c>
      <c r="P25" s="183">
        <f t="shared" si="7"/>
        <v>0</v>
      </c>
      <c r="Q25" s="184">
        <f t="shared" si="7"/>
        <v>0</v>
      </c>
      <c r="R25" s="184">
        <f t="shared" si="7"/>
        <v>0</v>
      </c>
      <c r="S25" s="184">
        <f t="shared" si="7"/>
        <v>40</v>
      </c>
      <c r="T25" s="184">
        <f t="shared" si="7"/>
        <v>0</v>
      </c>
      <c r="U25" s="185">
        <f t="shared" si="7"/>
        <v>100</v>
      </c>
      <c r="V25" s="173"/>
      <c r="W25" s="174"/>
      <c r="X25" s="174"/>
      <c r="Y25" s="174">
        <v>20</v>
      </c>
      <c r="Z25" s="174"/>
      <c r="AA25" s="177">
        <v>50</v>
      </c>
      <c r="AB25" s="173"/>
      <c r="AC25" s="186"/>
      <c r="AD25" s="186"/>
      <c r="AE25" s="186">
        <v>20</v>
      </c>
      <c r="AF25" s="174"/>
      <c r="AG25" s="175">
        <v>50</v>
      </c>
      <c r="AH25" s="172" t="s">
        <v>89</v>
      </c>
    </row>
    <row r="26" spans="1:34" ht="12.75">
      <c r="A26" s="171">
        <v>18</v>
      </c>
      <c r="B26" s="172" t="s">
        <v>90</v>
      </c>
      <c r="C26" s="186">
        <v>3</v>
      </c>
      <c r="D26" s="174"/>
      <c r="E26" s="175"/>
      <c r="F26" s="173">
        <v>3</v>
      </c>
      <c r="G26" s="174"/>
      <c r="H26" s="175"/>
      <c r="I26" s="178">
        <f t="shared" si="4"/>
        <v>6</v>
      </c>
      <c r="J26" s="179">
        <f t="shared" si="4"/>
        <v>0</v>
      </c>
      <c r="K26" s="180">
        <f t="shared" si="4"/>
        <v>0</v>
      </c>
      <c r="L26" s="171">
        <f t="shared" si="5"/>
        <v>6</v>
      </c>
      <c r="M26" s="187" t="s">
        <v>45</v>
      </c>
      <c r="N26" s="188" t="s">
        <v>45</v>
      </c>
      <c r="O26" s="151">
        <f t="shared" si="6"/>
        <v>240</v>
      </c>
      <c r="P26" s="183">
        <f t="shared" si="7"/>
        <v>0</v>
      </c>
      <c r="Q26" s="184">
        <f t="shared" si="7"/>
        <v>15</v>
      </c>
      <c r="R26" s="184">
        <f t="shared" si="7"/>
        <v>0</v>
      </c>
      <c r="S26" s="184">
        <f t="shared" si="7"/>
        <v>225</v>
      </c>
      <c r="T26" s="184">
        <f t="shared" si="7"/>
        <v>0</v>
      </c>
      <c r="U26" s="185">
        <f t="shared" si="7"/>
        <v>0</v>
      </c>
      <c r="V26" s="173"/>
      <c r="W26" s="186">
        <v>5</v>
      </c>
      <c r="X26" s="186"/>
      <c r="Y26" s="186">
        <v>115</v>
      </c>
      <c r="Z26" s="174"/>
      <c r="AA26" s="177"/>
      <c r="AB26" s="173"/>
      <c r="AC26" s="186">
        <v>10</v>
      </c>
      <c r="AD26" s="186"/>
      <c r="AE26" s="186">
        <v>110</v>
      </c>
      <c r="AF26" s="174"/>
      <c r="AG26" s="175"/>
      <c r="AH26" s="172" t="s">
        <v>89</v>
      </c>
    </row>
    <row r="27" spans="1:34" ht="13.5" thickBot="1">
      <c r="A27" s="171">
        <v>19</v>
      </c>
      <c r="B27" s="172" t="s">
        <v>100</v>
      </c>
      <c r="C27" s="173"/>
      <c r="D27" s="174"/>
      <c r="E27" s="175"/>
      <c r="F27" s="173">
        <v>1</v>
      </c>
      <c r="G27" s="176"/>
      <c r="H27" s="177"/>
      <c r="I27" s="178">
        <f t="shared" si="4"/>
        <v>1</v>
      </c>
      <c r="J27" s="179">
        <f t="shared" si="4"/>
        <v>0</v>
      </c>
      <c r="K27" s="180">
        <f t="shared" si="4"/>
        <v>0</v>
      </c>
      <c r="L27" s="171">
        <f t="shared" si="5"/>
        <v>1</v>
      </c>
      <c r="M27" s="189"/>
      <c r="N27" s="182" t="s">
        <v>43</v>
      </c>
      <c r="O27" s="151">
        <v>35</v>
      </c>
      <c r="P27" s="183">
        <f t="shared" si="7"/>
        <v>0</v>
      </c>
      <c r="Q27" s="184">
        <f t="shared" si="7"/>
        <v>0</v>
      </c>
      <c r="R27" s="184">
        <f t="shared" si="7"/>
        <v>0</v>
      </c>
      <c r="S27" s="184">
        <v>35</v>
      </c>
      <c r="T27" s="184">
        <f t="shared" si="7"/>
        <v>0</v>
      </c>
      <c r="U27" s="185">
        <f t="shared" si="7"/>
        <v>0</v>
      </c>
      <c r="V27" s="173"/>
      <c r="W27" s="186"/>
      <c r="X27" s="186"/>
      <c r="Y27" s="186"/>
      <c r="Z27" s="174"/>
      <c r="AA27" s="177"/>
      <c r="AB27" s="173"/>
      <c r="AC27" s="186"/>
      <c r="AD27" s="186"/>
      <c r="AE27" s="186">
        <v>35</v>
      </c>
      <c r="AF27" s="174"/>
      <c r="AG27" s="175"/>
      <c r="AH27" s="172"/>
    </row>
    <row r="28" spans="1:34" s="7" customFormat="1" ht="12.75" customHeight="1" thickBot="1">
      <c r="A28" s="381" t="s">
        <v>6</v>
      </c>
      <c r="B28" s="382"/>
      <c r="C28" s="152">
        <f aca="true" t="shared" si="8" ref="C28:L28">SUM(C8:C27)</f>
        <v>18.5</v>
      </c>
      <c r="D28" s="155">
        <f t="shared" si="8"/>
        <v>7.5</v>
      </c>
      <c r="E28" s="153">
        <f t="shared" si="8"/>
        <v>4</v>
      </c>
      <c r="F28" s="152">
        <f t="shared" si="8"/>
        <v>8.5</v>
      </c>
      <c r="G28" s="155">
        <f t="shared" si="8"/>
        <v>17.5</v>
      </c>
      <c r="H28" s="153">
        <f t="shared" si="8"/>
        <v>4</v>
      </c>
      <c r="I28" s="190">
        <f t="shared" si="8"/>
        <v>27</v>
      </c>
      <c r="J28" s="191">
        <f t="shared" si="8"/>
        <v>25</v>
      </c>
      <c r="K28" s="192">
        <f t="shared" si="8"/>
        <v>8</v>
      </c>
      <c r="L28" s="193">
        <f t="shared" si="8"/>
        <v>60</v>
      </c>
      <c r="M28" s="194">
        <f>COUNTIF(M8:M27,"EGZ")</f>
        <v>1</v>
      </c>
      <c r="N28" s="195">
        <f>COUNTIF(N8:N27,"EGZ")</f>
        <v>2</v>
      </c>
      <c r="O28" s="193">
        <f aca="true" t="shared" si="9" ref="O28:AG28">SUM(O8:O27)</f>
        <v>1500</v>
      </c>
      <c r="P28" s="195">
        <f t="shared" si="9"/>
        <v>230</v>
      </c>
      <c r="Q28" s="194">
        <f t="shared" si="9"/>
        <v>45</v>
      </c>
      <c r="R28" s="194">
        <f t="shared" si="9"/>
        <v>135</v>
      </c>
      <c r="S28" s="194">
        <f t="shared" si="9"/>
        <v>680</v>
      </c>
      <c r="T28" s="194">
        <f t="shared" si="9"/>
        <v>310</v>
      </c>
      <c r="U28" s="196">
        <f t="shared" si="9"/>
        <v>100</v>
      </c>
      <c r="V28" s="196">
        <f t="shared" si="9"/>
        <v>170</v>
      </c>
      <c r="W28" s="196">
        <f t="shared" si="9"/>
        <v>35</v>
      </c>
      <c r="X28" s="196">
        <f t="shared" si="9"/>
        <v>105</v>
      </c>
      <c r="Y28" s="196">
        <f t="shared" si="9"/>
        <v>335</v>
      </c>
      <c r="Z28" s="196">
        <f t="shared" si="9"/>
        <v>80</v>
      </c>
      <c r="AA28" s="196">
        <f t="shared" si="9"/>
        <v>50</v>
      </c>
      <c r="AB28" s="196">
        <f t="shared" si="9"/>
        <v>60</v>
      </c>
      <c r="AC28" s="196">
        <f t="shared" si="9"/>
        <v>10</v>
      </c>
      <c r="AD28" s="196">
        <f t="shared" si="9"/>
        <v>30</v>
      </c>
      <c r="AE28" s="196">
        <f t="shared" si="9"/>
        <v>345</v>
      </c>
      <c r="AF28" s="196">
        <f t="shared" si="9"/>
        <v>230</v>
      </c>
      <c r="AG28" s="196">
        <f t="shared" si="9"/>
        <v>50</v>
      </c>
      <c r="AH28" s="197"/>
    </row>
    <row r="29" spans="1:34" s="7" customFormat="1" ht="12.75" customHeight="1" thickBot="1">
      <c r="A29" s="198"/>
      <c r="B29" s="193" t="s">
        <v>36</v>
      </c>
      <c r="C29" s="383">
        <f>SUM(C28:E28)</f>
        <v>30</v>
      </c>
      <c r="D29" s="384"/>
      <c r="E29" s="385"/>
      <c r="F29" s="383">
        <f>SUM(F28:H28)</f>
        <v>30</v>
      </c>
      <c r="G29" s="384"/>
      <c r="H29" s="384"/>
      <c r="I29" s="199"/>
      <c r="J29" s="200"/>
      <c r="K29" s="200"/>
      <c r="L29" s="200"/>
      <c r="M29" s="201"/>
      <c r="N29" s="201"/>
      <c r="O29" s="201"/>
      <c r="P29" s="386">
        <f>SUM(V29:AG29)</f>
        <v>1500</v>
      </c>
      <c r="Q29" s="386"/>
      <c r="R29" s="386"/>
      <c r="S29" s="386"/>
      <c r="T29" s="386"/>
      <c r="U29" s="386"/>
      <c r="V29" s="387">
        <f>SUM(V28:AA28)</f>
        <v>775</v>
      </c>
      <c r="W29" s="387"/>
      <c r="X29" s="387"/>
      <c r="Y29" s="387"/>
      <c r="Z29" s="387"/>
      <c r="AA29" s="387"/>
      <c r="AB29" s="387">
        <f>SUM(AB28:AG28)</f>
        <v>725</v>
      </c>
      <c r="AC29" s="387"/>
      <c r="AD29" s="387"/>
      <c r="AE29" s="387"/>
      <c r="AF29" s="387"/>
      <c r="AG29" s="387"/>
      <c r="AH29" s="202"/>
    </row>
    <row r="30" spans="1:34" s="7" customFormat="1" ht="12.75" customHeight="1" thickBo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201"/>
      <c r="N30" s="201"/>
      <c r="O30" s="201"/>
      <c r="P30" s="203"/>
      <c r="Q30" s="203"/>
      <c r="R30" s="203"/>
      <c r="S30" s="203"/>
      <c r="T30" s="203"/>
      <c r="U30" s="204"/>
      <c r="V30" s="205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202"/>
    </row>
    <row r="31" spans="1:34" ht="12.75" customHeight="1">
      <c r="A31" s="370" t="s">
        <v>28</v>
      </c>
      <c r="B31" s="371"/>
      <c r="C31" s="372" t="s">
        <v>29</v>
      </c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69"/>
      <c r="V31" s="206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</row>
    <row r="32" spans="1:34" ht="12.75">
      <c r="A32" s="374" t="s">
        <v>134</v>
      </c>
      <c r="B32" s="375"/>
      <c r="C32" s="375" t="s">
        <v>135</v>
      </c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208" t="s">
        <v>136</v>
      </c>
      <c r="R32" s="209"/>
      <c r="S32" s="209"/>
      <c r="T32" s="209"/>
      <c r="U32" s="210"/>
      <c r="V32" s="206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</row>
    <row r="33" spans="1:34" ht="12.75">
      <c r="A33" s="376"/>
      <c r="B33" s="377"/>
      <c r="C33" s="375" t="s">
        <v>137</v>
      </c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211" t="s">
        <v>138</v>
      </c>
      <c r="R33" s="209"/>
      <c r="S33" s="209"/>
      <c r="T33" s="210"/>
      <c r="U33" s="212"/>
      <c r="V33" s="206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</row>
    <row r="34" spans="1:34" ht="13.5" thickBot="1">
      <c r="A34" s="361" t="s">
        <v>139</v>
      </c>
      <c r="B34" s="362"/>
      <c r="C34" s="362" t="s">
        <v>140</v>
      </c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213" t="s">
        <v>141</v>
      </c>
      <c r="R34" s="214"/>
      <c r="S34" s="214"/>
      <c r="T34" s="215"/>
      <c r="U34" s="216"/>
      <c r="V34" s="206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</row>
    <row r="35" spans="1:34" ht="12.75" customHeight="1">
      <c r="A35" s="363" t="s">
        <v>24</v>
      </c>
      <c r="B35" s="364"/>
      <c r="C35" s="365" t="s">
        <v>22</v>
      </c>
      <c r="D35" s="366"/>
      <c r="E35" s="366"/>
      <c r="F35" s="366"/>
      <c r="G35" s="366"/>
      <c r="H35" s="366"/>
      <c r="I35" s="366"/>
      <c r="J35" s="366"/>
      <c r="K35" s="366"/>
      <c r="L35" s="366"/>
      <c r="M35" s="367"/>
      <c r="N35" s="365" t="s">
        <v>23</v>
      </c>
      <c r="O35" s="368"/>
      <c r="P35" s="369"/>
      <c r="Q35" s="217"/>
      <c r="R35" s="218"/>
      <c r="S35" s="218"/>
      <c r="T35" s="218"/>
      <c r="U35" s="219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</row>
    <row r="36" spans="1:34" ht="12.75">
      <c r="A36" s="349" t="s">
        <v>19</v>
      </c>
      <c r="B36" s="350"/>
      <c r="C36" s="351">
        <v>15</v>
      </c>
      <c r="D36" s="352"/>
      <c r="E36" s="352"/>
      <c r="F36" s="352"/>
      <c r="G36" s="352"/>
      <c r="H36" s="352"/>
      <c r="I36" s="352"/>
      <c r="J36" s="352"/>
      <c r="K36" s="352"/>
      <c r="L36" s="352"/>
      <c r="M36" s="353"/>
      <c r="N36" s="351">
        <v>15</v>
      </c>
      <c r="O36" s="352"/>
      <c r="P36" s="354"/>
      <c r="Q36" s="220"/>
      <c r="R36" s="218"/>
      <c r="S36" s="218"/>
      <c r="T36" s="218"/>
      <c r="U36" s="221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</row>
    <row r="37" spans="1:34" ht="12.75">
      <c r="A37" s="349" t="s">
        <v>20</v>
      </c>
      <c r="B37" s="350"/>
      <c r="C37" s="351">
        <v>15</v>
      </c>
      <c r="D37" s="352"/>
      <c r="E37" s="352"/>
      <c r="F37" s="352"/>
      <c r="G37" s="352"/>
      <c r="H37" s="352"/>
      <c r="I37" s="352"/>
      <c r="J37" s="352"/>
      <c r="K37" s="352"/>
      <c r="L37" s="352"/>
      <c r="M37" s="353"/>
      <c r="N37" s="351">
        <v>15</v>
      </c>
      <c r="O37" s="352"/>
      <c r="P37" s="354"/>
      <c r="Q37" s="220"/>
      <c r="R37" s="218"/>
      <c r="S37" s="218"/>
      <c r="T37" s="218"/>
      <c r="U37" s="221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</row>
    <row r="38" spans="1:34" ht="13.5" thickBot="1">
      <c r="A38" s="355" t="s">
        <v>21</v>
      </c>
      <c r="B38" s="356"/>
      <c r="C38" s="357">
        <v>0</v>
      </c>
      <c r="D38" s="358"/>
      <c r="E38" s="358"/>
      <c r="F38" s="358"/>
      <c r="G38" s="358"/>
      <c r="H38" s="358"/>
      <c r="I38" s="358"/>
      <c r="J38" s="358"/>
      <c r="K38" s="358"/>
      <c r="L38" s="358"/>
      <c r="M38" s="359"/>
      <c r="N38" s="357">
        <v>0</v>
      </c>
      <c r="O38" s="358"/>
      <c r="P38" s="360"/>
      <c r="Q38" s="220"/>
      <c r="R38" s="218"/>
      <c r="S38" s="218"/>
      <c r="T38" s="218"/>
      <c r="U38" s="221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</row>
    <row r="39" spans="1:34" ht="12.75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22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</row>
    <row r="40" spans="1:34" ht="12.75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</row>
    <row r="41" spans="1:34" ht="12.75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</row>
    <row r="42" spans="1:34" ht="12.7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</row>
  </sheetData>
  <sheetProtection/>
  <mergeCells count="51">
    <mergeCell ref="B17:B18"/>
    <mergeCell ref="A1:B1"/>
    <mergeCell ref="A2:AG2"/>
    <mergeCell ref="A3:AG3"/>
    <mergeCell ref="A4:A7"/>
    <mergeCell ref="B4:B7"/>
    <mergeCell ref="C4:L4"/>
    <mergeCell ref="M4:N5"/>
    <mergeCell ref="O4:O7"/>
    <mergeCell ref="P4:U6"/>
    <mergeCell ref="V4:AA5"/>
    <mergeCell ref="AB4:AG5"/>
    <mergeCell ref="AH4:AH7"/>
    <mergeCell ref="C5:H5"/>
    <mergeCell ref="I5:L5"/>
    <mergeCell ref="C6:E6"/>
    <mergeCell ref="F6:H6"/>
    <mergeCell ref="I6:I7"/>
    <mergeCell ref="J6:J7"/>
    <mergeCell ref="K6:K7"/>
    <mergeCell ref="L6:L7"/>
    <mergeCell ref="C33:P33"/>
    <mergeCell ref="M6:N6"/>
    <mergeCell ref="V6:AA6"/>
    <mergeCell ref="AB6:AG6"/>
    <mergeCell ref="A28:B28"/>
    <mergeCell ref="C29:E29"/>
    <mergeCell ref="F29:H29"/>
    <mergeCell ref="P29:U29"/>
    <mergeCell ref="V29:AA29"/>
    <mergeCell ref="AB29:AG29"/>
    <mergeCell ref="C35:M35"/>
    <mergeCell ref="N35:P35"/>
    <mergeCell ref="A36:B36"/>
    <mergeCell ref="C36:M36"/>
    <mergeCell ref="N36:P36"/>
    <mergeCell ref="A31:B31"/>
    <mergeCell ref="C31:U31"/>
    <mergeCell ref="A32:B32"/>
    <mergeCell ref="C32:P32"/>
    <mergeCell ref="A33:B33"/>
    <mergeCell ref="A17:A18"/>
    <mergeCell ref="A37:B37"/>
    <mergeCell ref="C37:M37"/>
    <mergeCell ref="N37:P37"/>
    <mergeCell ref="A38:B38"/>
    <mergeCell ref="C38:M38"/>
    <mergeCell ref="N38:P38"/>
    <mergeCell ref="A34:B34"/>
    <mergeCell ref="C34:P34"/>
    <mergeCell ref="A35:B35"/>
  </mergeCells>
  <printOptions horizont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41"/>
  <sheetViews>
    <sheetView zoomScale="90" zoomScaleNormal="90" zoomScalePageLayoutView="0" workbookViewId="0" topLeftCell="A10">
      <selection activeCell="B17" sqref="B17:B18"/>
    </sheetView>
  </sheetViews>
  <sheetFormatPr defaultColWidth="9.00390625" defaultRowHeight="12.75"/>
  <cols>
    <col min="1" max="1" width="3.125" style="1" customWidth="1"/>
    <col min="2" max="2" width="23.375" style="1" customWidth="1"/>
    <col min="3" max="3" width="4.125" style="1" customWidth="1"/>
    <col min="4" max="4" width="4.00390625" style="1" customWidth="1"/>
    <col min="5" max="5" width="2.875" style="1" customWidth="1"/>
    <col min="6" max="6" width="4.125" style="1" customWidth="1"/>
    <col min="7" max="7" width="4.375" style="1" customWidth="1"/>
    <col min="8" max="8" width="2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5.6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6" width="3.875" style="1" customWidth="1"/>
    <col min="27" max="27" width="3.25390625" style="1" bestFit="1" customWidth="1"/>
    <col min="28" max="33" width="3.875" style="1" customWidth="1"/>
    <col min="34" max="34" width="19.25390625" style="1" customWidth="1"/>
    <col min="35" max="16384" width="9.125" style="1" customWidth="1"/>
  </cols>
  <sheetData>
    <row r="1" spans="1:2" ht="40.5" customHeight="1">
      <c r="A1" s="334" t="s">
        <v>153</v>
      </c>
      <c r="B1" s="334"/>
    </row>
    <row r="2" spans="1:34" ht="36.75" customHeight="1" thickBot="1">
      <c r="A2" s="338" t="s">
        <v>66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72"/>
    </row>
    <row r="3" spans="1:34" ht="43.5" customHeight="1" thickBot="1">
      <c r="A3" s="339" t="s">
        <v>152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73"/>
    </row>
    <row r="4" spans="1:34" ht="14.25" customHeight="1" thickBot="1">
      <c r="A4" s="335" t="s">
        <v>25</v>
      </c>
      <c r="B4" s="344" t="s">
        <v>26</v>
      </c>
      <c r="C4" s="288" t="s">
        <v>7</v>
      </c>
      <c r="D4" s="289"/>
      <c r="E4" s="289"/>
      <c r="F4" s="289"/>
      <c r="G4" s="289"/>
      <c r="H4" s="289"/>
      <c r="I4" s="289"/>
      <c r="J4" s="289"/>
      <c r="K4" s="289"/>
      <c r="L4" s="329"/>
      <c r="M4" s="325" t="s">
        <v>11</v>
      </c>
      <c r="N4" s="326"/>
      <c r="O4" s="295" t="s">
        <v>33</v>
      </c>
      <c r="P4" s="288" t="s">
        <v>1</v>
      </c>
      <c r="Q4" s="289"/>
      <c r="R4" s="289"/>
      <c r="S4" s="289"/>
      <c r="T4" s="289"/>
      <c r="U4" s="290"/>
      <c r="V4" s="288" t="s">
        <v>0</v>
      </c>
      <c r="W4" s="289"/>
      <c r="X4" s="289"/>
      <c r="Y4" s="289"/>
      <c r="Z4" s="289"/>
      <c r="AA4" s="290"/>
      <c r="AB4" s="288" t="s">
        <v>35</v>
      </c>
      <c r="AC4" s="289"/>
      <c r="AD4" s="289"/>
      <c r="AE4" s="289"/>
      <c r="AF4" s="289"/>
      <c r="AG4" s="290"/>
      <c r="AH4" s="283" t="s">
        <v>34</v>
      </c>
    </row>
    <row r="5" spans="1:34" ht="12.75" customHeight="1" thickBot="1">
      <c r="A5" s="336"/>
      <c r="B5" s="345"/>
      <c r="C5" s="281" t="s">
        <v>38</v>
      </c>
      <c r="D5" s="282"/>
      <c r="E5" s="282"/>
      <c r="F5" s="282"/>
      <c r="G5" s="282"/>
      <c r="H5" s="306"/>
      <c r="I5" s="281" t="s">
        <v>37</v>
      </c>
      <c r="J5" s="282"/>
      <c r="K5" s="282"/>
      <c r="L5" s="309"/>
      <c r="M5" s="327"/>
      <c r="N5" s="328"/>
      <c r="O5" s="296"/>
      <c r="P5" s="341"/>
      <c r="Q5" s="342"/>
      <c r="R5" s="342"/>
      <c r="S5" s="342"/>
      <c r="T5" s="342"/>
      <c r="U5" s="343"/>
      <c r="V5" s="291"/>
      <c r="W5" s="292"/>
      <c r="X5" s="292"/>
      <c r="Y5" s="292"/>
      <c r="Z5" s="292"/>
      <c r="AA5" s="293"/>
      <c r="AB5" s="291"/>
      <c r="AC5" s="292"/>
      <c r="AD5" s="292"/>
      <c r="AE5" s="292"/>
      <c r="AF5" s="292"/>
      <c r="AG5" s="293"/>
      <c r="AH5" s="284"/>
    </row>
    <row r="6" spans="1:34" ht="12.75" customHeight="1" thickBot="1">
      <c r="A6" s="336"/>
      <c r="B6" s="345"/>
      <c r="C6" s="281" t="s">
        <v>4</v>
      </c>
      <c r="D6" s="282"/>
      <c r="E6" s="309"/>
      <c r="F6" s="281" t="s">
        <v>5</v>
      </c>
      <c r="G6" s="282"/>
      <c r="H6" s="306"/>
      <c r="I6" s="304" t="s">
        <v>39</v>
      </c>
      <c r="J6" s="304" t="s">
        <v>15</v>
      </c>
      <c r="K6" s="304" t="s">
        <v>16</v>
      </c>
      <c r="L6" s="304" t="s">
        <v>42</v>
      </c>
      <c r="M6" s="286" t="s">
        <v>14</v>
      </c>
      <c r="N6" s="285"/>
      <c r="O6" s="296"/>
      <c r="P6" s="291"/>
      <c r="Q6" s="292"/>
      <c r="R6" s="292"/>
      <c r="S6" s="292"/>
      <c r="T6" s="292"/>
      <c r="U6" s="293"/>
      <c r="V6" s="286" t="s">
        <v>32</v>
      </c>
      <c r="W6" s="285"/>
      <c r="X6" s="285"/>
      <c r="Y6" s="285"/>
      <c r="Z6" s="285"/>
      <c r="AA6" s="287"/>
      <c r="AB6" s="286" t="s">
        <v>32</v>
      </c>
      <c r="AC6" s="285"/>
      <c r="AD6" s="285"/>
      <c r="AE6" s="285"/>
      <c r="AF6" s="285"/>
      <c r="AG6" s="287"/>
      <c r="AH6" s="285"/>
    </row>
    <row r="7" spans="1:34" ht="24.75" thickBot="1">
      <c r="A7" s="337"/>
      <c r="B7" s="346"/>
      <c r="C7" s="36" t="s">
        <v>39</v>
      </c>
      <c r="D7" s="35" t="s">
        <v>15</v>
      </c>
      <c r="E7" s="35" t="s">
        <v>16</v>
      </c>
      <c r="F7" s="77" t="s">
        <v>39</v>
      </c>
      <c r="G7" s="37" t="s">
        <v>15</v>
      </c>
      <c r="H7" s="35" t="s">
        <v>16</v>
      </c>
      <c r="I7" s="305"/>
      <c r="J7" s="305"/>
      <c r="K7" s="305"/>
      <c r="L7" s="330"/>
      <c r="M7" s="36" t="s">
        <v>4</v>
      </c>
      <c r="N7" s="78" t="s">
        <v>5</v>
      </c>
      <c r="O7" s="297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442"/>
    </row>
    <row r="8" spans="1:34" ht="22.5">
      <c r="A8" s="11">
        <v>1</v>
      </c>
      <c r="B8" s="160" t="s">
        <v>67</v>
      </c>
      <c r="C8" s="161">
        <v>2</v>
      </c>
      <c r="D8" s="162"/>
      <c r="E8" s="163"/>
      <c r="F8" s="161"/>
      <c r="G8" s="164"/>
      <c r="H8" s="165"/>
      <c r="I8" s="166">
        <f aca="true" t="shared" si="0" ref="I8:K14">C8+F8</f>
        <v>2</v>
      </c>
      <c r="J8" s="167">
        <f t="shared" si="0"/>
        <v>0</v>
      </c>
      <c r="K8" s="168">
        <f t="shared" si="0"/>
        <v>0</v>
      </c>
      <c r="L8" s="159">
        <f aca="true" t="shared" si="1" ref="L8:L14">SUM(I8:K8)</f>
        <v>2</v>
      </c>
      <c r="M8" s="169" t="s">
        <v>45</v>
      </c>
      <c r="N8" s="170"/>
      <c r="O8" s="75">
        <f aca="true" t="shared" si="2" ref="O8:O14">SUM(P8:U8)</f>
        <v>50</v>
      </c>
      <c r="P8" s="83">
        <f aca="true" t="shared" si="3" ref="P8:U15">V8+AB8</f>
        <v>0</v>
      </c>
      <c r="Q8" s="84">
        <f t="shared" si="3"/>
        <v>0</v>
      </c>
      <c r="R8" s="84">
        <f t="shared" si="3"/>
        <v>30</v>
      </c>
      <c r="S8" s="84">
        <v>20</v>
      </c>
      <c r="T8" s="84">
        <f t="shared" si="3"/>
        <v>0</v>
      </c>
      <c r="U8" s="85">
        <f t="shared" si="3"/>
        <v>0</v>
      </c>
      <c r="V8" s="12"/>
      <c r="W8" s="13"/>
      <c r="X8" s="13">
        <v>30</v>
      </c>
      <c r="Y8" s="13">
        <v>20</v>
      </c>
      <c r="Z8" s="13"/>
      <c r="AA8" s="14"/>
      <c r="AB8" s="161"/>
      <c r="AC8" s="163"/>
      <c r="AD8" s="163"/>
      <c r="AE8" s="163"/>
      <c r="AF8" s="162"/>
      <c r="AG8" s="165"/>
      <c r="AH8" s="160" t="s">
        <v>52</v>
      </c>
    </row>
    <row r="9" spans="1:34" ht="21.75" customHeight="1">
      <c r="A9" s="87">
        <v>2</v>
      </c>
      <c r="B9" s="8" t="s">
        <v>68</v>
      </c>
      <c r="C9" s="52">
        <v>1.5</v>
      </c>
      <c r="D9" s="54"/>
      <c r="E9" s="55"/>
      <c r="F9" s="52"/>
      <c r="G9" s="16"/>
      <c r="H9" s="49"/>
      <c r="I9" s="88">
        <f t="shared" si="0"/>
        <v>1.5</v>
      </c>
      <c r="J9" s="92">
        <f t="shared" si="0"/>
        <v>0</v>
      </c>
      <c r="K9" s="111">
        <f t="shared" si="0"/>
        <v>0</v>
      </c>
      <c r="L9" s="87">
        <f t="shared" si="1"/>
        <v>1.5</v>
      </c>
      <c r="M9" s="61" t="s">
        <v>45</v>
      </c>
      <c r="N9" s="53"/>
      <c r="O9" s="76">
        <v>40</v>
      </c>
      <c r="P9" s="89">
        <v>30</v>
      </c>
      <c r="Q9" s="90">
        <v>0</v>
      </c>
      <c r="R9" s="90">
        <f t="shared" si="3"/>
        <v>0</v>
      </c>
      <c r="S9" s="90">
        <v>10</v>
      </c>
      <c r="T9" s="90">
        <f t="shared" si="3"/>
        <v>0</v>
      </c>
      <c r="U9" s="91">
        <f t="shared" si="3"/>
        <v>0</v>
      </c>
      <c r="V9" s="52">
        <v>30</v>
      </c>
      <c r="W9" s="54"/>
      <c r="X9" s="54"/>
      <c r="Y9" s="54">
        <v>10</v>
      </c>
      <c r="Z9" s="54"/>
      <c r="AA9" s="49"/>
      <c r="AB9" s="52"/>
      <c r="AC9" s="54"/>
      <c r="AD9" s="55"/>
      <c r="AE9" s="55"/>
      <c r="AF9" s="54"/>
      <c r="AG9" s="49"/>
      <c r="AH9" s="8" t="s">
        <v>69</v>
      </c>
    </row>
    <row r="10" spans="1:34" ht="30.75" customHeight="1">
      <c r="A10" s="87">
        <v>3</v>
      </c>
      <c r="B10" s="8" t="s">
        <v>70</v>
      </c>
      <c r="C10" s="52">
        <v>1</v>
      </c>
      <c r="D10" s="54"/>
      <c r="E10" s="55"/>
      <c r="F10" s="52"/>
      <c r="G10" s="16"/>
      <c r="H10" s="49"/>
      <c r="I10" s="88">
        <f t="shared" si="0"/>
        <v>1</v>
      </c>
      <c r="J10" s="92">
        <f t="shared" si="0"/>
        <v>0</v>
      </c>
      <c r="K10" s="111">
        <f t="shared" si="0"/>
        <v>0</v>
      </c>
      <c r="L10" s="87">
        <f t="shared" si="1"/>
        <v>1</v>
      </c>
      <c r="M10" s="63" t="s">
        <v>45</v>
      </c>
      <c r="N10" s="57"/>
      <c r="O10" s="76">
        <f>SUM(P10:U10)</f>
        <v>30</v>
      </c>
      <c r="P10" s="89">
        <v>20</v>
      </c>
      <c r="Q10" s="90">
        <v>0</v>
      </c>
      <c r="R10" s="90">
        <f t="shared" si="3"/>
        <v>0</v>
      </c>
      <c r="S10" s="90">
        <f t="shared" si="3"/>
        <v>10</v>
      </c>
      <c r="T10" s="90">
        <f t="shared" si="3"/>
        <v>0</v>
      </c>
      <c r="U10" s="91">
        <f t="shared" si="3"/>
        <v>0</v>
      </c>
      <c r="V10" s="52">
        <v>20</v>
      </c>
      <c r="W10" s="54"/>
      <c r="X10" s="54"/>
      <c r="Y10" s="54">
        <v>10</v>
      </c>
      <c r="Z10" s="54"/>
      <c r="AA10" s="49"/>
      <c r="AB10" s="52"/>
      <c r="AC10" s="55"/>
      <c r="AD10" s="55"/>
      <c r="AE10" s="55"/>
      <c r="AF10" s="54"/>
      <c r="AG10" s="55"/>
      <c r="AH10" s="8" t="s">
        <v>69</v>
      </c>
    </row>
    <row r="11" spans="1:34" ht="42.75" customHeight="1">
      <c r="A11" s="87">
        <v>4</v>
      </c>
      <c r="B11" s="172" t="s">
        <v>71</v>
      </c>
      <c r="C11" s="173">
        <v>2</v>
      </c>
      <c r="D11" s="174">
        <v>2.5</v>
      </c>
      <c r="E11" s="175"/>
      <c r="F11" s="173"/>
      <c r="G11" s="176"/>
      <c r="H11" s="177"/>
      <c r="I11" s="178">
        <v>2</v>
      </c>
      <c r="J11" s="179">
        <f t="shared" si="0"/>
        <v>2.5</v>
      </c>
      <c r="K11" s="180">
        <f t="shared" si="0"/>
        <v>0</v>
      </c>
      <c r="L11" s="87">
        <v>4.5</v>
      </c>
      <c r="M11" s="181" t="s">
        <v>43</v>
      </c>
      <c r="N11" s="182"/>
      <c r="O11" s="151">
        <v>100</v>
      </c>
      <c r="P11" s="183">
        <v>20</v>
      </c>
      <c r="Q11" s="227">
        <f t="shared" si="3"/>
        <v>30</v>
      </c>
      <c r="R11" s="227">
        <f t="shared" si="3"/>
        <v>0</v>
      </c>
      <c r="S11" s="227">
        <f t="shared" si="3"/>
        <v>30</v>
      </c>
      <c r="T11" s="184">
        <v>20</v>
      </c>
      <c r="U11" s="185">
        <f t="shared" si="3"/>
        <v>0</v>
      </c>
      <c r="V11" s="173">
        <v>20</v>
      </c>
      <c r="W11" s="174">
        <v>30</v>
      </c>
      <c r="X11" s="174"/>
      <c r="Y11" s="174">
        <v>30</v>
      </c>
      <c r="Z11" s="174">
        <v>20</v>
      </c>
      <c r="AA11" s="177"/>
      <c r="AB11" s="173"/>
      <c r="AC11" s="174"/>
      <c r="AD11" s="175"/>
      <c r="AE11" s="175"/>
      <c r="AF11" s="174"/>
      <c r="AG11" s="175"/>
      <c r="AH11" s="172" t="s">
        <v>72</v>
      </c>
    </row>
    <row r="12" spans="1:34" ht="22.5">
      <c r="A12" s="87">
        <v>5</v>
      </c>
      <c r="B12" s="172" t="s">
        <v>73</v>
      </c>
      <c r="C12" s="173">
        <v>1</v>
      </c>
      <c r="D12" s="174"/>
      <c r="E12" s="175"/>
      <c r="F12" s="173"/>
      <c r="G12" s="176"/>
      <c r="H12" s="177"/>
      <c r="I12" s="178">
        <f t="shared" si="0"/>
        <v>1</v>
      </c>
      <c r="J12" s="179">
        <f t="shared" si="0"/>
        <v>0</v>
      </c>
      <c r="K12" s="180">
        <f t="shared" si="0"/>
        <v>0</v>
      </c>
      <c r="L12" s="171">
        <f t="shared" si="1"/>
        <v>1</v>
      </c>
      <c r="M12" s="181" t="s">
        <v>45</v>
      </c>
      <c r="N12" s="182"/>
      <c r="O12" s="151">
        <f t="shared" si="2"/>
        <v>30</v>
      </c>
      <c r="P12" s="183">
        <f t="shared" si="3"/>
        <v>20</v>
      </c>
      <c r="Q12" s="184">
        <f t="shared" si="3"/>
        <v>0</v>
      </c>
      <c r="R12" s="184">
        <f t="shared" si="3"/>
        <v>0</v>
      </c>
      <c r="S12" s="184">
        <f t="shared" si="3"/>
        <v>10</v>
      </c>
      <c r="T12" s="184">
        <f t="shared" si="3"/>
        <v>0</v>
      </c>
      <c r="U12" s="185">
        <f t="shared" si="3"/>
        <v>0</v>
      </c>
      <c r="V12" s="173">
        <v>20</v>
      </c>
      <c r="W12" s="174"/>
      <c r="X12" s="174"/>
      <c r="Y12" s="174">
        <v>10</v>
      </c>
      <c r="Z12" s="174"/>
      <c r="AA12" s="177"/>
      <c r="AB12" s="173"/>
      <c r="AC12" s="174"/>
      <c r="AD12" s="175"/>
      <c r="AE12" s="175"/>
      <c r="AF12" s="174"/>
      <c r="AG12" s="175"/>
      <c r="AH12" s="172" t="s">
        <v>74</v>
      </c>
    </row>
    <row r="13" spans="1:34" ht="22.5">
      <c r="A13" s="87">
        <v>6</v>
      </c>
      <c r="B13" s="172" t="s">
        <v>75</v>
      </c>
      <c r="C13" s="173">
        <v>3</v>
      </c>
      <c r="D13" s="174"/>
      <c r="E13" s="175"/>
      <c r="F13" s="173"/>
      <c r="G13" s="176"/>
      <c r="H13" s="177"/>
      <c r="I13" s="178">
        <f t="shared" si="0"/>
        <v>3</v>
      </c>
      <c r="J13" s="179">
        <f t="shared" si="0"/>
        <v>0</v>
      </c>
      <c r="K13" s="180">
        <f t="shared" si="0"/>
        <v>0</v>
      </c>
      <c r="L13" s="171">
        <f t="shared" si="1"/>
        <v>3</v>
      </c>
      <c r="M13" s="181" t="s">
        <v>45</v>
      </c>
      <c r="N13" s="182"/>
      <c r="O13" s="151">
        <f t="shared" si="2"/>
        <v>70</v>
      </c>
      <c r="P13" s="183">
        <v>50</v>
      </c>
      <c r="Q13" s="184">
        <f t="shared" si="3"/>
        <v>0</v>
      </c>
      <c r="R13" s="184">
        <f t="shared" si="3"/>
        <v>0</v>
      </c>
      <c r="S13" s="184">
        <v>20</v>
      </c>
      <c r="T13" s="184">
        <f t="shared" si="3"/>
        <v>0</v>
      </c>
      <c r="U13" s="185">
        <f t="shared" si="3"/>
        <v>0</v>
      </c>
      <c r="V13" s="173">
        <v>50</v>
      </c>
      <c r="W13" s="174"/>
      <c r="X13" s="174"/>
      <c r="Y13" s="174">
        <v>20</v>
      </c>
      <c r="Z13" s="174"/>
      <c r="AA13" s="177"/>
      <c r="AB13" s="173"/>
      <c r="AC13" s="174"/>
      <c r="AD13" s="175"/>
      <c r="AE13" s="175"/>
      <c r="AF13" s="174"/>
      <c r="AG13" s="175"/>
      <c r="AH13" s="172" t="s">
        <v>46</v>
      </c>
    </row>
    <row r="14" spans="1:34" ht="22.5">
      <c r="A14" s="87">
        <v>7</v>
      </c>
      <c r="B14" s="172" t="s">
        <v>76</v>
      </c>
      <c r="C14" s="186"/>
      <c r="D14" s="174">
        <v>5</v>
      </c>
      <c r="E14" s="175"/>
      <c r="F14" s="173"/>
      <c r="G14" s="176"/>
      <c r="H14" s="175"/>
      <c r="I14" s="178">
        <f t="shared" si="0"/>
        <v>0</v>
      </c>
      <c r="J14" s="179">
        <f t="shared" si="0"/>
        <v>5</v>
      </c>
      <c r="K14" s="180">
        <f t="shared" si="0"/>
        <v>0</v>
      </c>
      <c r="L14" s="171">
        <f t="shared" si="1"/>
        <v>5</v>
      </c>
      <c r="M14" s="187" t="s">
        <v>45</v>
      </c>
      <c r="N14" s="188"/>
      <c r="O14" s="151">
        <f t="shared" si="2"/>
        <v>90</v>
      </c>
      <c r="P14" s="183">
        <f t="shared" si="3"/>
        <v>0</v>
      </c>
      <c r="Q14" s="184">
        <f t="shared" si="3"/>
        <v>0</v>
      </c>
      <c r="R14" s="184">
        <f t="shared" si="3"/>
        <v>0</v>
      </c>
      <c r="S14" s="184">
        <f t="shared" si="3"/>
        <v>30</v>
      </c>
      <c r="T14" s="184">
        <f t="shared" si="3"/>
        <v>60</v>
      </c>
      <c r="U14" s="185">
        <f t="shared" si="3"/>
        <v>0</v>
      </c>
      <c r="V14" s="173"/>
      <c r="W14" s="174"/>
      <c r="X14" s="174"/>
      <c r="Y14" s="174">
        <v>30</v>
      </c>
      <c r="Z14" s="174">
        <v>60</v>
      </c>
      <c r="AA14" s="177"/>
      <c r="AB14" s="173"/>
      <c r="AC14" s="174"/>
      <c r="AD14" s="175"/>
      <c r="AE14" s="175"/>
      <c r="AF14" s="174"/>
      <c r="AG14" s="175"/>
      <c r="AH14" s="172" t="s">
        <v>77</v>
      </c>
    </row>
    <row r="15" spans="1:34" ht="12.75">
      <c r="A15" s="87">
        <v>8</v>
      </c>
      <c r="B15" s="172" t="s">
        <v>106</v>
      </c>
      <c r="C15" s="186">
        <v>2</v>
      </c>
      <c r="D15" s="174"/>
      <c r="E15" s="175"/>
      <c r="F15" s="173">
        <v>2</v>
      </c>
      <c r="G15" s="176"/>
      <c r="H15" s="175"/>
      <c r="I15" s="178">
        <v>4</v>
      </c>
      <c r="J15" s="179">
        <v>0</v>
      </c>
      <c r="K15" s="180">
        <v>0</v>
      </c>
      <c r="L15" s="171">
        <v>4</v>
      </c>
      <c r="M15" s="187" t="s">
        <v>45</v>
      </c>
      <c r="N15" s="188" t="s">
        <v>43</v>
      </c>
      <c r="O15" s="151">
        <v>120</v>
      </c>
      <c r="P15" s="183">
        <v>0</v>
      </c>
      <c r="Q15" s="184">
        <v>0</v>
      </c>
      <c r="R15" s="184">
        <v>60</v>
      </c>
      <c r="S15" s="184">
        <f t="shared" si="3"/>
        <v>60</v>
      </c>
      <c r="T15" s="184">
        <v>0</v>
      </c>
      <c r="U15" s="185">
        <v>0</v>
      </c>
      <c r="V15" s="173"/>
      <c r="W15" s="174"/>
      <c r="X15" s="174">
        <v>30</v>
      </c>
      <c r="Y15" s="174">
        <v>30</v>
      </c>
      <c r="Z15" s="174"/>
      <c r="AA15" s="177"/>
      <c r="AB15" s="173"/>
      <c r="AC15" s="186"/>
      <c r="AD15" s="174">
        <v>30</v>
      </c>
      <c r="AE15" s="174">
        <v>30</v>
      </c>
      <c r="AF15" s="174"/>
      <c r="AG15" s="175"/>
      <c r="AH15" s="172" t="s">
        <v>54</v>
      </c>
    </row>
    <row r="16" spans="1:34" ht="22.5">
      <c r="A16" s="171">
        <v>9</v>
      </c>
      <c r="B16" s="172" t="s">
        <v>131</v>
      </c>
      <c r="C16" s="186"/>
      <c r="D16" s="174"/>
      <c r="E16" s="175"/>
      <c r="F16" s="173">
        <v>1</v>
      </c>
      <c r="G16" s="176"/>
      <c r="H16" s="175"/>
      <c r="I16" s="178">
        <v>1</v>
      </c>
      <c r="J16" s="179">
        <v>0</v>
      </c>
      <c r="K16" s="180">
        <v>0</v>
      </c>
      <c r="L16" s="171">
        <v>1</v>
      </c>
      <c r="M16" s="252"/>
      <c r="N16" s="188" t="s">
        <v>45</v>
      </c>
      <c r="O16" s="151">
        <v>30</v>
      </c>
      <c r="P16" s="183">
        <v>20</v>
      </c>
      <c r="Q16" s="184">
        <v>0</v>
      </c>
      <c r="R16" s="184">
        <v>0</v>
      </c>
      <c r="S16" s="184">
        <v>10</v>
      </c>
      <c r="T16" s="184">
        <v>0</v>
      </c>
      <c r="U16" s="185">
        <v>0</v>
      </c>
      <c r="V16" s="173"/>
      <c r="W16" s="174"/>
      <c r="X16" s="174"/>
      <c r="Y16" s="174"/>
      <c r="Z16" s="174"/>
      <c r="AA16" s="177"/>
      <c r="AB16" s="173">
        <v>20</v>
      </c>
      <c r="AC16" s="186"/>
      <c r="AD16" s="174"/>
      <c r="AE16" s="174">
        <v>10</v>
      </c>
      <c r="AF16" s="174"/>
      <c r="AG16" s="175"/>
      <c r="AH16" s="172" t="s">
        <v>46</v>
      </c>
    </row>
    <row r="17" spans="1:34" ht="27.75" customHeight="1">
      <c r="A17" s="347">
        <v>10</v>
      </c>
      <c r="B17" s="448" t="s">
        <v>146</v>
      </c>
      <c r="C17" s="428">
        <v>3</v>
      </c>
      <c r="D17" s="430"/>
      <c r="E17" s="432"/>
      <c r="F17" s="428"/>
      <c r="G17" s="430"/>
      <c r="H17" s="432"/>
      <c r="I17" s="420">
        <v>3</v>
      </c>
      <c r="J17" s="422">
        <v>0</v>
      </c>
      <c r="K17" s="424">
        <v>0</v>
      </c>
      <c r="L17" s="347">
        <v>3</v>
      </c>
      <c r="M17" s="426" t="s">
        <v>45</v>
      </c>
      <c r="N17" s="253"/>
      <c r="O17" s="256">
        <f>SUM(P17:U17)</f>
        <v>40</v>
      </c>
      <c r="P17" s="249">
        <v>0</v>
      </c>
      <c r="Q17" s="250">
        <f>W17+AC17</f>
        <v>0</v>
      </c>
      <c r="R17" s="250">
        <v>25</v>
      </c>
      <c r="S17" s="250">
        <v>15</v>
      </c>
      <c r="T17" s="250">
        <f>Z17+AF17</f>
        <v>0</v>
      </c>
      <c r="U17" s="251">
        <f>AA17+AG17</f>
        <v>0</v>
      </c>
      <c r="V17" s="52"/>
      <c r="W17" s="54"/>
      <c r="X17" s="54">
        <v>25</v>
      </c>
      <c r="Y17" s="54">
        <v>15</v>
      </c>
      <c r="Z17" s="54"/>
      <c r="AA17" s="49"/>
      <c r="AB17" s="52"/>
      <c r="AC17" s="17"/>
      <c r="AD17" s="17"/>
      <c r="AE17" s="17"/>
      <c r="AF17" s="54"/>
      <c r="AG17" s="55"/>
      <c r="AH17" s="229" t="s">
        <v>155</v>
      </c>
    </row>
    <row r="18" spans="1:34" ht="36">
      <c r="A18" s="348"/>
      <c r="B18" s="449"/>
      <c r="C18" s="429"/>
      <c r="D18" s="431"/>
      <c r="E18" s="433"/>
      <c r="F18" s="429"/>
      <c r="G18" s="431"/>
      <c r="H18" s="433"/>
      <c r="I18" s="421"/>
      <c r="J18" s="423"/>
      <c r="K18" s="425"/>
      <c r="L18" s="348"/>
      <c r="M18" s="427"/>
      <c r="N18" s="255"/>
      <c r="O18" s="256">
        <v>45</v>
      </c>
      <c r="P18" s="249">
        <v>30</v>
      </c>
      <c r="Q18" s="250">
        <v>0</v>
      </c>
      <c r="R18" s="250">
        <v>0</v>
      </c>
      <c r="S18" s="250">
        <v>15</v>
      </c>
      <c r="T18" s="250">
        <v>0</v>
      </c>
      <c r="U18" s="251">
        <v>0</v>
      </c>
      <c r="V18" s="52">
        <v>30</v>
      </c>
      <c r="W18" s="54"/>
      <c r="X18" s="54"/>
      <c r="Y18" s="54">
        <v>15</v>
      </c>
      <c r="Z18" s="54"/>
      <c r="AA18" s="49"/>
      <c r="AB18" s="52"/>
      <c r="AC18" s="17"/>
      <c r="AD18" s="17"/>
      <c r="AE18" s="17"/>
      <c r="AF18" s="54"/>
      <c r="AG18" s="55"/>
      <c r="AH18" s="229" t="s">
        <v>156</v>
      </c>
    </row>
    <row r="19" spans="1:34" ht="32.25" customHeight="1">
      <c r="A19" s="87">
        <v>11</v>
      </c>
      <c r="B19" s="172" t="s">
        <v>132</v>
      </c>
      <c r="C19" s="186"/>
      <c r="D19" s="174"/>
      <c r="E19" s="175"/>
      <c r="F19" s="173"/>
      <c r="G19" s="176"/>
      <c r="H19" s="175"/>
      <c r="I19" s="178">
        <v>0</v>
      </c>
      <c r="J19" s="179">
        <v>0</v>
      </c>
      <c r="K19" s="180">
        <v>0</v>
      </c>
      <c r="L19" s="171">
        <v>0</v>
      </c>
      <c r="M19" s="187" t="s">
        <v>45</v>
      </c>
      <c r="N19" s="188"/>
      <c r="O19" s="151">
        <v>30</v>
      </c>
      <c r="P19" s="183">
        <v>0</v>
      </c>
      <c r="Q19" s="184">
        <v>0</v>
      </c>
      <c r="R19" s="184">
        <v>20</v>
      </c>
      <c r="S19" s="184">
        <v>10</v>
      </c>
      <c r="T19" s="184">
        <v>0</v>
      </c>
      <c r="U19" s="185">
        <v>0</v>
      </c>
      <c r="V19" s="173"/>
      <c r="W19" s="174"/>
      <c r="X19" s="174">
        <v>20</v>
      </c>
      <c r="Y19" s="174">
        <v>10</v>
      </c>
      <c r="Z19" s="174"/>
      <c r="AA19" s="177"/>
      <c r="AB19" s="173"/>
      <c r="AC19" s="186"/>
      <c r="AD19" s="174"/>
      <c r="AE19" s="174"/>
      <c r="AF19" s="174"/>
      <c r="AG19" s="175"/>
      <c r="AH19" s="8" t="s">
        <v>133</v>
      </c>
    </row>
    <row r="20" spans="1:34" ht="32.25" customHeight="1">
      <c r="A20" s="87">
        <v>12</v>
      </c>
      <c r="B20" s="8" t="s">
        <v>91</v>
      </c>
      <c r="C20" s="17"/>
      <c r="D20" s="54"/>
      <c r="E20" s="55"/>
      <c r="F20" s="244">
        <v>1.5</v>
      </c>
      <c r="G20" s="270"/>
      <c r="H20" s="271"/>
      <c r="I20" s="88">
        <f aca="true" t="shared" si="4" ref="I20:K21">C20+F20</f>
        <v>1.5</v>
      </c>
      <c r="J20" s="92">
        <f t="shared" si="4"/>
        <v>0</v>
      </c>
      <c r="K20" s="111">
        <f t="shared" si="4"/>
        <v>0</v>
      </c>
      <c r="L20" s="87">
        <f>SUM(I20:K20)</f>
        <v>1.5</v>
      </c>
      <c r="M20" s="61"/>
      <c r="N20" s="58" t="s">
        <v>45</v>
      </c>
      <c r="O20" s="76">
        <f>SUM(P20:U20)</f>
        <v>40</v>
      </c>
      <c r="P20" s="89">
        <f aca="true" t="shared" si="5" ref="P20:U25">V20+AB20</f>
        <v>30</v>
      </c>
      <c r="Q20" s="90">
        <f t="shared" si="5"/>
        <v>0</v>
      </c>
      <c r="R20" s="90">
        <f t="shared" si="5"/>
        <v>0</v>
      </c>
      <c r="S20" s="90">
        <v>10</v>
      </c>
      <c r="T20" s="90">
        <f t="shared" si="5"/>
        <v>0</v>
      </c>
      <c r="U20" s="91">
        <f t="shared" si="5"/>
        <v>0</v>
      </c>
      <c r="V20" s="52"/>
      <c r="W20" s="54"/>
      <c r="X20" s="54"/>
      <c r="Y20" s="54"/>
      <c r="Z20" s="54"/>
      <c r="AA20" s="49"/>
      <c r="AB20" s="52">
        <v>30</v>
      </c>
      <c r="AC20" s="17"/>
      <c r="AD20" s="54"/>
      <c r="AE20" s="54">
        <v>10</v>
      </c>
      <c r="AF20" s="54"/>
      <c r="AG20" s="55"/>
      <c r="AH20" s="8" t="s">
        <v>147</v>
      </c>
    </row>
    <row r="21" spans="1:34" ht="12.75">
      <c r="A21" s="87">
        <v>13</v>
      </c>
      <c r="B21" s="8" t="s">
        <v>93</v>
      </c>
      <c r="C21" s="17"/>
      <c r="D21" s="54"/>
      <c r="E21" s="55"/>
      <c r="F21" s="244">
        <v>1.5</v>
      </c>
      <c r="G21" s="270"/>
      <c r="H21" s="55"/>
      <c r="I21" s="223">
        <v>1.5</v>
      </c>
      <c r="J21" s="92">
        <f t="shared" si="4"/>
        <v>0</v>
      </c>
      <c r="K21" s="224">
        <f t="shared" si="4"/>
        <v>0</v>
      </c>
      <c r="L21" s="87">
        <f>SUM(I21:K21)</f>
        <v>1.5</v>
      </c>
      <c r="M21" s="61"/>
      <c r="N21" s="53" t="s">
        <v>45</v>
      </c>
      <c r="O21" s="76">
        <f>SUM(P21:U21)</f>
        <v>55</v>
      </c>
      <c r="P21" s="272">
        <f t="shared" si="5"/>
        <v>40</v>
      </c>
      <c r="Q21" s="90">
        <f t="shared" si="5"/>
        <v>0</v>
      </c>
      <c r="R21" s="90">
        <f t="shared" si="5"/>
        <v>0</v>
      </c>
      <c r="S21" s="90">
        <v>15</v>
      </c>
      <c r="T21" s="90">
        <f t="shared" si="5"/>
        <v>0</v>
      </c>
      <c r="U21" s="91">
        <f t="shared" si="5"/>
        <v>0</v>
      </c>
      <c r="V21" s="17"/>
      <c r="W21" s="54"/>
      <c r="X21" s="54"/>
      <c r="Y21" s="54"/>
      <c r="Z21" s="54"/>
      <c r="AA21" s="49"/>
      <c r="AB21" s="52">
        <v>40</v>
      </c>
      <c r="AC21" s="17"/>
      <c r="AD21" s="54"/>
      <c r="AE21" s="54">
        <v>15</v>
      </c>
      <c r="AF21" s="54"/>
      <c r="AG21" s="55"/>
      <c r="AH21" s="8" t="s">
        <v>94</v>
      </c>
    </row>
    <row r="22" spans="1:34" ht="12.75">
      <c r="A22" s="87">
        <v>14</v>
      </c>
      <c r="B22" s="8" t="s">
        <v>95</v>
      </c>
      <c r="C22" s="17"/>
      <c r="D22" s="54"/>
      <c r="E22" s="55"/>
      <c r="F22" s="244"/>
      <c r="G22" s="270">
        <v>4</v>
      </c>
      <c r="H22" s="271"/>
      <c r="I22" s="223">
        <f aca="true" t="shared" si="6" ref="I22:K24">C22+F22</f>
        <v>0</v>
      </c>
      <c r="J22" s="92">
        <v>4</v>
      </c>
      <c r="K22" s="224">
        <f t="shared" si="6"/>
        <v>0</v>
      </c>
      <c r="L22" s="87">
        <v>4</v>
      </c>
      <c r="M22" s="61"/>
      <c r="N22" s="53" t="s">
        <v>45</v>
      </c>
      <c r="O22" s="76">
        <f>SUM(P22:U22)</f>
        <v>80</v>
      </c>
      <c r="P22" s="225">
        <f t="shared" si="5"/>
        <v>0</v>
      </c>
      <c r="Q22" s="92">
        <f t="shared" si="5"/>
        <v>0</v>
      </c>
      <c r="R22" s="92">
        <f t="shared" si="5"/>
        <v>0</v>
      </c>
      <c r="S22" s="92">
        <v>20</v>
      </c>
      <c r="T22" s="92">
        <f t="shared" si="5"/>
        <v>60</v>
      </c>
      <c r="U22" s="226">
        <f t="shared" si="5"/>
        <v>0</v>
      </c>
      <c r="V22" s="17"/>
      <c r="W22" s="54"/>
      <c r="X22" s="54"/>
      <c r="Y22" s="54"/>
      <c r="Z22" s="54"/>
      <c r="AA22" s="49"/>
      <c r="AB22" s="52"/>
      <c r="AC22" s="17"/>
      <c r="AD22" s="54"/>
      <c r="AE22" s="54">
        <v>20</v>
      </c>
      <c r="AF22" s="54">
        <v>60</v>
      </c>
      <c r="AG22" s="55"/>
      <c r="AH22" s="8" t="s">
        <v>94</v>
      </c>
    </row>
    <row r="23" spans="1:34" ht="24">
      <c r="A23" s="87">
        <v>15</v>
      </c>
      <c r="B23" s="8" t="s">
        <v>96</v>
      </c>
      <c r="C23" s="17"/>
      <c r="D23" s="54"/>
      <c r="E23" s="55"/>
      <c r="F23" s="244"/>
      <c r="G23" s="270">
        <v>4</v>
      </c>
      <c r="H23" s="55"/>
      <c r="I23" s="223">
        <f t="shared" si="6"/>
        <v>0</v>
      </c>
      <c r="J23" s="92">
        <v>4</v>
      </c>
      <c r="K23" s="224">
        <f t="shared" si="6"/>
        <v>0</v>
      </c>
      <c r="L23" s="87">
        <v>4</v>
      </c>
      <c r="M23" s="61"/>
      <c r="N23" s="53" t="s">
        <v>45</v>
      </c>
      <c r="O23" s="76">
        <f>SUM(P23:U23)</f>
        <v>80</v>
      </c>
      <c r="P23" s="225">
        <f t="shared" si="5"/>
        <v>0</v>
      </c>
      <c r="Q23" s="92">
        <f t="shared" si="5"/>
        <v>0</v>
      </c>
      <c r="R23" s="92">
        <f t="shared" si="5"/>
        <v>0</v>
      </c>
      <c r="S23" s="92">
        <v>20</v>
      </c>
      <c r="T23" s="92">
        <f t="shared" si="5"/>
        <v>60</v>
      </c>
      <c r="U23" s="226">
        <f t="shared" si="5"/>
        <v>0</v>
      </c>
      <c r="V23" s="17"/>
      <c r="W23" s="54"/>
      <c r="X23" s="54"/>
      <c r="Y23" s="54"/>
      <c r="Z23" s="54"/>
      <c r="AA23" s="49"/>
      <c r="AB23" s="52"/>
      <c r="AC23" s="17"/>
      <c r="AD23" s="54"/>
      <c r="AE23" s="54">
        <v>20</v>
      </c>
      <c r="AF23" s="54">
        <v>60</v>
      </c>
      <c r="AG23" s="55"/>
      <c r="AH23" s="8" t="s">
        <v>97</v>
      </c>
    </row>
    <row r="24" spans="1:34" ht="12.75">
      <c r="A24" s="87">
        <v>16</v>
      </c>
      <c r="B24" s="8" t="s">
        <v>98</v>
      </c>
      <c r="C24" s="17"/>
      <c r="D24" s="54"/>
      <c r="E24" s="55"/>
      <c r="F24" s="244">
        <v>1</v>
      </c>
      <c r="G24" s="270">
        <v>3</v>
      </c>
      <c r="H24" s="55"/>
      <c r="I24" s="223">
        <f t="shared" si="6"/>
        <v>1</v>
      </c>
      <c r="J24" s="92">
        <v>3</v>
      </c>
      <c r="K24" s="224">
        <f t="shared" si="6"/>
        <v>0</v>
      </c>
      <c r="L24" s="87">
        <f>SUM(I24:K24)</f>
        <v>4</v>
      </c>
      <c r="M24" s="61"/>
      <c r="N24" s="53" t="s">
        <v>45</v>
      </c>
      <c r="O24" s="76">
        <f>SUM(P24:U24)</f>
        <v>65</v>
      </c>
      <c r="P24" s="225">
        <f t="shared" si="5"/>
        <v>10</v>
      </c>
      <c r="Q24" s="92">
        <f t="shared" si="5"/>
        <v>0</v>
      </c>
      <c r="R24" s="92">
        <f t="shared" si="5"/>
        <v>0</v>
      </c>
      <c r="S24" s="92">
        <v>15</v>
      </c>
      <c r="T24" s="92">
        <f t="shared" si="5"/>
        <v>40</v>
      </c>
      <c r="U24" s="226">
        <f t="shared" si="5"/>
        <v>0</v>
      </c>
      <c r="V24" s="17"/>
      <c r="W24" s="54"/>
      <c r="X24" s="54"/>
      <c r="Y24" s="54"/>
      <c r="Z24" s="54"/>
      <c r="AA24" s="49"/>
      <c r="AB24" s="52">
        <v>10</v>
      </c>
      <c r="AC24" s="17"/>
      <c r="AD24" s="54"/>
      <c r="AE24" s="54">
        <v>15</v>
      </c>
      <c r="AF24" s="54">
        <v>40</v>
      </c>
      <c r="AG24" s="55"/>
      <c r="AH24" s="8" t="s">
        <v>94</v>
      </c>
    </row>
    <row r="25" spans="1:34" ht="24">
      <c r="A25" s="87">
        <v>17</v>
      </c>
      <c r="B25" s="8" t="s">
        <v>142</v>
      </c>
      <c r="C25" s="17"/>
      <c r="D25" s="54"/>
      <c r="E25" s="55"/>
      <c r="F25" s="244">
        <v>0.5</v>
      </c>
      <c r="G25" s="270">
        <v>1.5</v>
      </c>
      <c r="H25" s="55"/>
      <c r="I25" s="223">
        <v>0.5</v>
      </c>
      <c r="J25" s="92">
        <f>D25+G25</f>
        <v>1.5</v>
      </c>
      <c r="K25" s="224">
        <v>0</v>
      </c>
      <c r="L25" s="87">
        <v>2</v>
      </c>
      <c r="M25" s="61"/>
      <c r="N25" s="53" t="s">
        <v>45</v>
      </c>
      <c r="O25" s="76">
        <v>40</v>
      </c>
      <c r="P25" s="225">
        <f t="shared" si="5"/>
        <v>10</v>
      </c>
      <c r="Q25" s="92">
        <v>0</v>
      </c>
      <c r="R25" s="92">
        <v>0</v>
      </c>
      <c r="S25" s="92">
        <v>10</v>
      </c>
      <c r="T25" s="92">
        <f t="shared" si="5"/>
        <v>20</v>
      </c>
      <c r="U25" s="226">
        <v>0</v>
      </c>
      <c r="V25" s="17"/>
      <c r="W25" s="54"/>
      <c r="X25" s="54"/>
      <c r="Y25" s="54"/>
      <c r="Z25" s="54"/>
      <c r="AA25" s="49"/>
      <c r="AB25" s="52">
        <v>10</v>
      </c>
      <c r="AC25" s="17"/>
      <c r="AD25" s="17"/>
      <c r="AE25" s="17">
        <v>10</v>
      </c>
      <c r="AF25" s="54">
        <v>20</v>
      </c>
      <c r="AG25" s="55"/>
      <c r="AH25" s="8" t="s">
        <v>143</v>
      </c>
    </row>
    <row r="26" spans="1:34" ht="31.5" customHeight="1">
      <c r="A26" s="87">
        <v>18</v>
      </c>
      <c r="B26" s="8" t="s">
        <v>157</v>
      </c>
      <c r="C26" s="17"/>
      <c r="D26" s="54"/>
      <c r="E26" s="55"/>
      <c r="F26" s="244">
        <v>1</v>
      </c>
      <c r="G26" s="270">
        <v>1</v>
      </c>
      <c r="H26" s="55"/>
      <c r="I26" s="223">
        <v>1</v>
      </c>
      <c r="J26" s="92">
        <v>1</v>
      </c>
      <c r="K26" s="111">
        <v>0</v>
      </c>
      <c r="L26" s="87">
        <v>2</v>
      </c>
      <c r="M26" s="61"/>
      <c r="N26" s="53" t="s">
        <v>45</v>
      </c>
      <c r="O26" s="76">
        <v>50</v>
      </c>
      <c r="P26" s="225">
        <v>10</v>
      </c>
      <c r="Q26" s="92">
        <v>0</v>
      </c>
      <c r="R26" s="92">
        <v>0</v>
      </c>
      <c r="S26" s="92">
        <v>10</v>
      </c>
      <c r="T26" s="92">
        <v>30</v>
      </c>
      <c r="U26" s="226">
        <v>0</v>
      </c>
      <c r="V26" s="17"/>
      <c r="W26" s="54"/>
      <c r="X26" s="54"/>
      <c r="Y26" s="54"/>
      <c r="Z26" s="54"/>
      <c r="AA26" s="49"/>
      <c r="AB26" s="52">
        <v>10</v>
      </c>
      <c r="AC26" s="17"/>
      <c r="AD26" s="17"/>
      <c r="AE26" s="17">
        <v>10</v>
      </c>
      <c r="AF26" s="54">
        <v>30</v>
      </c>
      <c r="AG26" s="55"/>
      <c r="AH26" s="229" t="s">
        <v>156</v>
      </c>
    </row>
    <row r="27" spans="1:34" ht="114" customHeight="1">
      <c r="A27" s="87">
        <v>19</v>
      </c>
      <c r="B27" s="8" t="s">
        <v>88</v>
      </c>
      <c r="C27" s="17"/>
      <c r="D27" s="54"/>
      <c r="E27" s="55">
        <v>4</v>
      </c>
      <c r="F27" s="52"/>
      <c r="G27" s="16"/>
      <c r="H27" s="55">
        <v>4</v>
      </c>
      <c r="I27" s="88">
        <f aca="true" t="shared" si="7" ref="I27:K29">C27+F27</f>
        <v>0</v>
      </c>
      <c r="J27" s="92">
        <f t="shared" si="7"/>
        <v>0</v>
      </c>
      <c r="K27" s="111">
        <f t="shared" si="7"/>
        <v>8</v>
      </c>
      <c r="L27" s="87">
        <f>SUM(I27:K27)</f>
        <v>8</v>
      </c>
      <c r="M27" s="61" t="s">
        <v>45</v>
      </c>
      <c r="N27" s="58" t="s">
        <v>45</v>
      </c>
      <c r="O27" s="76">
        <f>SUM(P27:U27)</f>
        <v>140</v>
      </c>
      <c r="P27" s="89">
        <f aca="true" t="shared" si="8" ref="P27:U29">V27+AB27</f>
        <v>0</v>
      </c>
      <c r="Q27" s="90">
        <f t="shared" si="8"/>
        <v>0</v>
      </c>
      <c r="R27" s="90">
        <f t="shared" si="8"/>
        <v>0</v>
      </c>
      <c r="S27" s="90">
        <f t="shared" si="8"/>
        <v>40</v>
      </c>
      <c r="T27" s="90">
        <f t="shared" si="8"/>
        <v>0</v>
      </c>
      <c r="U27" s="91">
        <f t="shared" si="8"/>
        <v>100</v>
      </c>
      <c r="V27" s="52"/>
      <c r="W27" s="54"/>
      <c r="X27" s="54"/>
      <c r="Y27" s="54">
        <v>20</v>
      </c>
      <c r="Z27" s="54"/>
      <c r="AA27" s="49">
        <v>50</v>
      </c>
      <c r="AB27" s="52"/>
      <c r="AC27" s="17"/>
      <c r="AD27" s="17"/>
      <c r="AE27" s="17">
        <v>20</v>
      </c>
      <c r="AF27" s="54"/>
      <c r="AG27" s="55">
        <v>50</v>
      </c>
      <c r="AH27" s="8" t="s">
        <v>89</v>
      </c>
    </row>
    <row r="28" spans="1:34" ht="12.75">
      <c r="A28" s="87">
        <v>20</v>
      </c>
      <c r="B28" s="59" t="s">
        <v>90</v>
      </c>
      <c r="C28" s="17">
        <v>3</v>
      </c>
      <c r="D28" s="54"/>
      <c r="E28" s="55"/>
      <c r="F28" s="52">
        <v>3</v>
      </c>
      <c r="G28" s="54"/>
      <c r="H28" s="55"/>
      <c r="I28" s="88">
        <f t="shared" si="7"/>
        <v>6</v>
      </c>
      <c r="J28" s="92">
        <f t="shared" si="7"/>
        <v>0</v>
      </c>
      <c r="K28" s="111">
        <f t="shared" si="7"/>
        <v>0</v>
      </c>
      <c r="L28" s="87">
        <f>SUM(I28:K28)</f>
        <v>6</v>
      </c>
      <c r="M28" s="61" t="s">
        <v>45</v>
      </c>
      <c r="N28" s="58" t="s">
        <v>45</v>
      </c>
      <c r="O28" s="76">
        <f>SUM(P28:U28)</f>
        <v>240</v>
      </c>
      <c r="P28" s="89">
        <f t="shared" si="8"/>
        <v>0</v>
      </c>
      <c r="Q28" s="90">
        <f t="shared" si="8"/>
        <v>15</v>
      </c>
      <c r="R28" s="90">
        <f t="shared" si="8"/>
        <v>0</v>
      </c>
      <c r="S28" s="90">
        <f t="shared" si="8"/>
        <v>225</v>
      </c>
      <c r="T28" s="90">
        <f t="shared" si="8"/>
        <v>0</v>
      </c>
      <c r="U28" s="91">
        <f t="shared" si="8"/>
        <v>0</v>
      </c>
      <c r="V28" s="52"/>
      <c r="W28" s="17">
        <v>5</v>
      </c>
      <c r="X28" s="17"/>
      <c r="Y28" s="17">
        <v>115</v>
      </c>
      <c r="Z28" s="54"/>
      <c r="AA28" s="49"/>
      <c r="AB28" s="52"/>
      <c r="AC28" s="17">
        <v>10</v>
      </c>
      <c r="AD28" s="17"/>
      <c r="AE28" s="17">
        <v>110</v>
      </c>
      <c r="AF28" s="54"/>
      <c r="AG28" s="55"/>
      <c r="AH28" s="8" t="s">
        <v>89</v>
      </c>
    </row>
    <row r="29" spans="1:34" ht="13.5" thickBot="1">
      <c r="A29" s="87">
        <v>21</v>
      </c>
      <c r="B29" s="8" t="s">
        <v>100</v>
      </c>
      <c r="C29" s="52"/>
      <c r="D29" s="54"/>
      <c r="E29" s="55"/>
      <c r="F29" s="52">
        <v>1</v>
      </c>
      <c r="G29" s="16"/>
      <c r="H29" s="49"/>
      <c r="I29" s="88">
        <f t="shared" si="7"/>
        <v>1</v>
      </c>
      <c r="J29" s="92">
        <f>D29+G29</f>
        <v>0</v>
      </c>
      <c r="K29" s="111">
        <f t="shared" si="7"/>
        <v>0</v>
      </c>
      <c r="L29" s="87">
        <v>1</v>
      </c>
      <c r="M29" s="103"/>
      <c r="N29" s="53" t="s">
        <v>43</v>
      </c>
      <c r="O29" s="76">
        <v>35</v>
      </c>
      <c r="P29" s="89">
        <f t="shared" si="8"/>
        <v>0</v>
      </c>
      <c r="Q29" s="90">
        <f t="shared" si="8"/>
        <v>0</v>
      </c>
      <c r="R29" s="90">
        <f t="shared" si="8"/>
        <v>0</v>
      </c>
      <c r="S29" s="90">
        <v>35</v>
      </c>
      <c r="T29" s="90">
        <f t="shared" si="8"/>
        <v>0</v>
      </c>
      <c r="U29" s="91">
        <f t="shared" si="8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>
        <v>35</v>
      </c>
      <c r="AF29" s="54"/>
      <c r="AG29" s="55"/>
      <c r="AH29" s="8"/>
    </row>
    <row r="30" spans="1:34" s="7" customFormat="1" ht="12.75" customHeight="1" thickBot="1">
      <c r="A30" s="440" t="s">
        <v>6</v>
      </c>
      <c r="B30" s="441"/>
      <c r="C30" s="36">
        <f aca="true" t="shared" si="9" ref="C30:K30">SUM(C8:C29)</f>
        <v>18.5</v>
      </c>
      <c r="D30" s="37">
        <f t="shared" si="9"/>
        <v>7.5</v>
      </c>
      <c r="E30" s="35">
        <f t="shared" si="9"/>
        <v>4</v>
      </c>
      <c r="F30" s="36">
        <f t="shared" si="9"/>
        <v>12.5</v>
      </c>
      <c r="G30" s="37">
        <f t="shared" si="9"/>
        <v>13.5</v>
      </c>
      <c r="H30" s="35">
        <f t="shared" si="9"/>
        <v>4</v>
      </c>
      <c r="I30" s="112">
        <f>SUM(I8:I29)</f>
        <v>31</v>
      </c>
      <c r="J30" s="113">
        <f t="shared" si="9"/>
        <v>21</v>
      </c>
      <c r="K30" s="114">
        <f t="shared" si="9"/>
        <v>8</v>
      </c>
      <c r="L30" s="9">
        <f>SUM(I30:K130)</f>
        <v>60</v>
      </c>
      <c r="M30" s="99">
        <f>COUNTIF(M8:M29,"EGZ")</f>
        <v>1</v>
      </c>
      <c r="N30" s="98">
        <f>COUNTIF(N8:N29,"EGZ")</f>
        <v>2</v>
      </c>
      <c r="O30" s="9">
        <f aca="true" t="shared" si="10" ref="O30:AG30">SUM(O8:O29)</f>
        <v>1500</v>
      </c>
      <c r="P30" s="98">
        <f t="shared" si="10"/>
        <v>290</v>
      </c>
      <c r="Q30" s="99">
        <f t="shared" si="10"/>
        <v>45</v>
      </c>
      <c r="R30" s="99">
        <f t="shared" si="10"/>
        <v>135</v>
      </c>
      <c r="S30" s="99">
        <f t="shared" si="10"/>
        <v>640</v>
      </c>
      <c r="T30" s="99">
        <f t="shared" si="10"/>
        <v>290</v>
      </c>
      <c r="U30" s="100">
        <f t="shared" si="10"/>
        <v>100</v>
      </c>
      <c r="V30" s="100">
        <f t="shared" si="10"/>
        <v>170</v>
      </c>
      <c r="W30" s="100">
        <f t="shared" si="10"/>
        <v>35</v>
      </c>
      <c r="X30" s="100">
        <f t="shared" si="10"/>
        <v>105</v>
      </c>
      <c r="Y30" s="100">
        <f t="shared" si="10"/>
        <v>335</v>
      </c>
      <c r="Z30" s="100">
        <f t="shared" si="10"/>
        <v>80</v>
      </c>
      <c r="AA30" s="100">
        <f t="shared" si="10"/>
        <v>50</v>
      </c>
      <c r="AB30" s="100">
        <f t="shared" si="10"/>
        <v>120</v>
      </c>
      <c r="AC30" s="100">
        <f t="shared" si="10"/>
        <v>10</v>
      </c>
      <c r="AD30" s="100">
        <f t="shared" si="10"/>
        <v>30</v>
      </c>
      <c r="AE30" s="100">
        <f t="shared" si="10"/>
        <v>305</v>
      </c>
      <c r="AF30" s="100">
        <f t="shared" si="10"/>
        <v>210</v>
      </c>
      <c r="AG30" s="100">
        <f t="shared" si="10"/>
        <v>50</v>
      </c>
      <c r="AH30" s="101"/>
    </row>
    <row r="31" spans="1:34" s="7" customFormat="1" ht="12.75" customHeight="1" thickBot="1">
      <c r="A31" s="2"/>
      <c r="B31" s="9" t="s">
        <v>36</v>
      </c>
      <c r="C31" s="281">
        <f>SUM(C30:E30)</f>
        <v>30</v>
      </c>
      <c r="D31" s="282"/>
      <c r="E31" s="309"/>
      <c r="F31" s="281">
        <f>SUM(F30:H30)</f>
        <v>30</v>
      </c>
      <c r="G31" s="282"/>
      <c r="H31" s="282"/>
      <c r="I31" s="115"/>
      <c r="J31" s="109"/>
      <c r="K31" s="109"/>
      <c r="L31" s="109"/>
      <c r="M31" s="28"/>
      <c r="N31" s="28"/>
      <c r="O31" s="28"/>
      <c r="P31" s="312">
        <f>SUM(V31:AG31)</f>
        <v>1500</v>
      </c>
      <c r="Q31" s="312"/>
      <c r="R31" s="312"/>
      <c r="S31" s="312"/>
      <c r="T31" s="312"/>
      <c r="U31" s="312"/>
      <c r="V31" s="333">
        <f>SUM(V30:AA30)</f>
        <v>775</v>
      </c>
      <c r="W31" s="333"/>
      <c r="X31" s="333"/>
      <c r="Y31" s="333"/>
      <c r="Z31" s="333"/>
      <c r="AA31" s="333"/>
      <c r="AB31" s="333">
        <f>SUM(AB30:AG30)</f>
        <v>725</v>
      </c>
      <c r="AC31" s="333"/>
      <c r="AD31" s="333"/>
      <c r="AE31" s="333"/>
      <c r="AF31" s="333"/>
      <c r="AG31" s="333"/>
      <c r="AH31" s="29"/>
    </row>
    <row r="32" spans="1:34" s="7" customFormat="1" ht="12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8"/>
      <c r="N32" s="28"/>
      <c r="O32" s="28"/>
      <c r="P32" s="33"/>
      <c r="Q32" s="33"/>
      <c r="R32" s="33"/>
      <c r="S32" s="33"/>
      <c r="T32" s="33"/>
      <c r="U32" s="34"/>
      <c r="V32" s="3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9"/>
    </row>
    <row r="33" spans="1:34" ht="12.75" customHeight="1">
      <c r="A33" s="435" t="s">
        <v>28</v>
      </c>
      <c r="B33" s="436"/>
      <c r="C33" s="301" t="s">
        <v>29</v>
      </c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3"/>
      <c r="V33" s="4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34" ht="12.75">
      <c r="A34" s="437" t="s">
        <v>8</v>
      </c>
      <c r="B34" s="279"/>
      <c r="C34" s="279" t="s">
        <v>9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104" t="s">
        <v>31</v>
      </c>
      <c r="R34" s="38"/>
      <c r="S34" s="38"/>
      <c r="T34" s="38"/>
      <c r="U34" s="39"/>
      <c r="V34" s="45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1:34" ht="12.75">
      <c r="A35" s="438"/>
      <c r="B35" s="439"/>
      <c r="C35" s="279" t="s">
        <v>10</v>
      </c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40" t="s">
        <v>17</v>
      </c>
      <c r="R35" s="38"/>
      <c r="S35" s="38"/>
      <c r="T35" s="39"/>
      <c r="U35" s="108"/>
      <c r="V35" s="45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4" ht="13.5" thickBot="1">
      <c r="A36" s="434" t="s">
        <v>40</v>
      </c>
      <c r="B36" s="298"/>
      <c r="C36" s="298" t="s">
        <v>13</v>
      </c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105" t="s">
        <v>18</v>
      </c>
      <c r="R36" s="41"/>
      <c r="S36" s="41"/>
      <c r="T36" s="42"/>
      <c r="U36" s="107"/>
      <c r="V36" s="45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21" ht="12.75" customHeight="1">
      <c r="A37" s="317" t="s">
        <v>24</v>
      </c>
      <c r="B37" s="318"/>
      <c r="C37" s="307" t="s">
        <v>22</v>
      </c>
      <c r="D37" s="310"/>
      <c r="E37" s="310"/>
      <c r="F37" s="310"/>
      <c r="G37" s="310"/>
      <c r="H37" s="310"/>
      <c r="I37" s="310"/>
      <c r="J37" s="310"/>
      <c r="K37" s="310"/>
      <c r="L37" s="310"/>
      <c r="M37" s="311"/>
      <c r="N37" s="307" t="s">
        <v>23</v>
      </c>
      <c r="O37" s="308"/>
      <c r="P37" s="303"/>
      <c r="Q37" s="106"/>
      <c r="U37" s="3"/>
    </row>
    <row r="38" spans="1:21" ht="12.75">
      <c r="A38" s="315" t="s">
        <v>19</v>
      </c>
      <c r="B38" s="316"/>
      <c r="C38" s="273">
        <v>15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5"/>
      <c r="N38" s="273">
        <v>15</v>
      </c>
      <c r="O38" s="274"/>
      <c r="P38" s="294"/>
      <c r="Q38" s="4"/>
      <c r="U38" s="5"/>
    </row>
    <row r="39" spans="1:21" ht="12.75">
      <c r="A39" s="315" t="s">
        <v>20</v>
      </c>
      <c r="B39" s="316"/>
      <c r="C39" s="273">
        <v>15</v>
      </c>
      <c r="D39" s="274"/>
      <c r="E39" s="274"/>
      <c r="F39" s="274"/>
      <c r="G39" s="274"/>
      <c r="H39" s="274"/>
      <c r="I39" s="274"/>
      <c r="J39" s="274"/>
      <c r="K39" s="274"/>
      <c r="L39" s="274"/>
      <c r="M39" s="275"/>
      <c r="N39" s="273">
        <v>15</v>
      </c>
      <c r="O39" s="274"/>
      <c r="P39" s="294"/>
      <c r="Q39" s="4"/>
      <c r="U39" s="5"/>
    </row>
    <row r="40" spans="1:21" ht="13.5" thickBot="1">
      <c r="A40" s="313" t="s">
        <v>21</v>
      </c>
      <c r="B40" s="314"/>
      <c r="C40" s="276">
        <v>0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80"/>
      <c r="N40" s="276">
        <v>0</v>
      </c>
      <c r="O40" s="277"/>
      <c r="P40" s="278"/>
      <c r="Q40" s="4"/>
      <c r="U40" s="5"/>
    </row>
    <row r="41" ht="12.75">
      <c r="U41" s="6"/>
    </row>
  </sheetData>
  <sheetProtection/>
  <mergeCells count="62">
    <mergeCell ref="A1:B1"/>
    <mergeCell ref="A2:AG2"/>
    <mergeCell ref="A3:AG3"/>
    <mergeCell ref="A4:A7"/>
    <mergeCell ref="B4:B7"/>
    <mergeCell ref="C4:L4"/>
    <mergeCell ref="M4:N5"/>
    <mergeCell ref="O4:O7"/>
    <mergeCell ref="P4:U6"/>
    <mergeCell ref="V4:AA5"/>
    <mergeCell ref="AB4:AG5"/>
    <mergeCell ref="AH4:AH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V6:AA6"/>
    <mergeCell ref="AB6:AG6"/>
    <mergeCell ref="A30:B30"/>
    <mergeCell ref="C31:E31"/>
    <mergeCell ref="F31:H31"/>
    <mergeCell ref="P31:U31"/>
    <mergeCell ref="V31:AA31"/>
    <mergeCell ref="AB31:AG31"/>
    <mergeCell ref="B17:B18"/>
    <mergeCell ref="A33:B33"/>
    <mergeCell ref="C33:U33"/>
    <mergeCell ref="A34:B34"/>
    <mergeCell ref="C34:P34"/>
    <mergeCell ref="A35:B35"/>
    <mergeCell ref="C35:P35"/>
    <mergeCell ref="A37:B37"/>
    <mergeCell ref="C37:M37"/>
    <mergeCell ref="N37:P37"/>
    <mergeCell ref="A38:B38"/>
    <mergeCell ref="C38:M38"/>
    <mergeCell ref="N38:P38"/>
    <mergeCell ref="G17:G18"/>
    <mergeCell ref="H17:H18"/>
    <mergeCell ref="A39:B39"/>
    <mergeCell ref="C39:M39"/>
    <mergeCell ref="N39:P39"/>
    <mergeCell ref="A40:B40"/>
    <mergeCell ref="C40:M40"/>
    <mergeCell ref="N40:P40"/>
    <mergeCell ref="A36:B36"/>
    <mergeCell ref="C36:P36"/>
    <mergeCell ref="I17:I18"/>
    <mergeCell ref="J17:J18"/>
    <mergeCell ref="K17:K18"/>
    <mergeCell ref="L17:L18"/>
    <mergeCell ref="M17:M18"/>
    <mergeCell ref="A17:A18"/>
    <mergeCell ref="C17:C18"/>
    <mergeCell ref="D17:D18"/>
    <mergeCell ref="E17:E18"/>
    <mergeCell ref="F17:F18"/>
  </mergeCells>
  <printOptions horizont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zoomScale="90" zoomScaleNormal="90" zoomScalePageLayoutView="0" workbookViewId="0" topLeftCell="A1">
      <selection activeCell="W22" sqref="W2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443" t="s">
        <v>41</v>
      </c>
      <c r="B1" s="443"/>
    </row>
    <row r="2" spans="1:35" ht="36.75" customHeight="1" thickBot="1">
      <c r="A2" s="338" t="s">
        <v>101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72"/>
      <c r="AI2" s="72"/>
    </row>
    <row r="3" spans="1:35" ht="43.5" customHeight="1" thickBot="1">
      <c r="A3" s="339" t="s">
        <v>120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73"/>
      <c r="AI3" s="74"/>
    </row>
    <row r="4" spans="1:35" ht="14.25" customHeight="1" thickBot="1">
      <c r="A4" s="335" t="s">
        <v>25</v>
      </c>
      <c r="B4" s="344" t="s">
        <v>26</v>
      </c>
      <c r="C4" s="288" t="s">
        <v>7</v>
      </c>
      <c r="D4" s="289"/>
      <c r="E4" s="289"/>
      <c r="F4" s="289"/>
      <c r="G4" s="289"/>
      <c r="H4" s="289"/>
      <c r="I4" s="289"/>
      <c r="J4" s="289"/>
      <c r="K4" s="289"/>
      <c r="L4" s="329"/>
      <c r="M4" s="325" t="s">
        <v>11</v>
      </c>
      <c r="N4" s="326"/>
      <c r="O4" s="295" t="s">
        <v>33</v>
      </c>
      <c r="P4" s="288" t="s">
        <v>1</v>
      </c>
      <c r="Q4" s="289"/>
      <c r="R4" s="289"/>
      <c r="S4" s="289"/>
      <c r="T4" s="289"/>
      <c r="U4" s="290"/>
      <c r="V4" s="288" t="s">
        <v>0</v>
      </c>
      <c r="W4" s="289"/>
      <c r="X4" s="289"/>
      <c r="Y4" s="289"/>
      <c r="Z4" s="289"/>
      <c r="AA4" s="290"/>
      <c r="AB4" s="288" t="s">
        <v>35</v>
      </c>
      <c r="AC4" s="289"/>
      <c r="AD4" s="289"/>
      <c r="AE4" s="289"/>
      <c r="AF4" s="289"/>
      <c r="AG4" s="290"/>
      <c r="AH4" s="283" t="s">
        <v>34</v>
      </c>
      <c r="AI4" s="444" t="s">
        <v>27</v>
      </c>
    </row>
    <row r="5" spans="1:35" ht="12.75" customHeight="1" thickBot="1">
      <c r="A5" s="336"/>
      <c r="B5" s="345"/>
      <c r="C5" s="281" t="s">
        <v>38</v>
      </c>
      <c r="D5" s="282"/>
      <c r="E5" s="282"/>
      <c r="F5" s="282"/>
      <c r="G5" s="282"/>
      <c r="H5" s="306"/>
      <c r="I5" s="281" t="s">
        <v>37</v>
      </c>
      <c r="J5" s="282"/>
      <c r="K5" s="282"/>
      <c r="L5" s="309"/>
      <c r="M5" s="327"/>
      <c r="N5" s="328"/>
      <c r="O5" s="296"/>
      <c r="P5" s="341"/>
      <c r="Q5" s="342"/>
      <c r="R5" s="342"/>
      <c r="S5" s="342"/>
      <c r="T5" s="342"/>
      <c r="U5" s="343"/>
      <c r="V5" s="291"/>
      <c r="W5" s="292"/>
      <c r="X5" s="292"/>
      <c r="Y5" s="292"/>
      <c r="Z5" s="292"/>
      <c r="AA5" s="293"/>
      <c r="AB5" s="291"/>
      <c r="AC5" s="292"/>
      <c r="AD5" s="292"/>
      <c r="AE5" s="292"/>
      <c r="AF5" s="292"/>
      <c r="AG5" s="293"/>
      <c r="AH5" s="284"/>
      <c r="AI5" s="445"/>
    </row>
    <row r="6" spans="1:35" ht="12.75" customHeight="1" thickBot="1">
      <c r="A6" s="336"/>
      <c r="B6" s="345"/>
      <c r="C6" s="281" t="s">
        <v>4</v>
      </c>
      <c r="D6" s="282"/>
      <c r="E6" s="309"/>
      <c r="F6" s="281" t="s">
        <v>5</v>
      </c>
      <c r="G6" s="282"/>
      <c r="H6" s="306"/>
      <c r="I6" s="304" t="s">
        <v>39</v>
      </c>
      <c r="J6" s="304" t="s">
        <v>15</v>
      </c>
      <c r="K6" s="304" t="s">
        <v>16</v>
      </c>
      <c r="L6" s="304" t="s">
        <v>42</v>
      </c>
      <c r="M6" s="286" t="s">
        <v>14</v>
      </c>
      <c r="N6" s="285"/>
      <c r="O6" s="296"/>
      <c r="P6" s="291"/>
      <c r="Q6" s="292"/>
      <c r="R6" s="292"/>
      <c r="S6" s="292"/>
      <c r="T6" s="292"/>
      <c r="U6" s="293"/>
      <c r="V6" s="286" t="s">
        <v>32</v>
      </c>
      <c r="W6" s="285"/>
      <c r="X6" s="285"/>
      <c r="Y6" s="285"/>
      <c r="Z6" s="285"/>
      <c r="AA6" s="287"/>
      <c r="AB6" s="286" t="s">
        <v>32</v>
      </c>
      <c r="AC6" s="285"/>
      <c r="AD6" s="285"/>
      <c r="AE6" s="285"/>
      <c r="AF6" s="285"/>
      <c r="AG6" s="287"/>
      <c r="AH6" s="285"/>
      <c r="AI6" s="446"/>
    </row>
    <row r="7" spans="1:35" ht="13.5" thickBot="1">
      <c r="A7" s="337"/>
      <c r="B7" s="346"/>
      <c r="C7" s="36" t="s">
        <v>39</v>
      </c>
      <c r="D7" s="35" t="s">
        <v>15</v>
      </c>
      <c r="E7" s="35" t="s">
        <v>16</v>
      </c>
      <c r="F7" s="77" t="s">
        <v>39</v>
      </c>
      <c r="G7" s="37" t="s">
        <v>15</v>
      </c>
      <c r="H7" s="35" t="s">
        <v>16</v>
      </c>
      <c r="I7" s="305"/>
      <c r="J7" s="305"/>
      <c r="K7" s="305"/>
      <c r="L7" s="330"/>
      <c r="M7" s="36" t="s">
        <v>4</v>
      </c>
      <c r="N7" s="78" t="s">
        <v>5</v>
      </c>
      <c r="O7" s="297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442"/>
      <c r="AI7" s="447"/>
    </row>
    <row r="8" spans="1:35" ht="24">
      <c r="A8" s="11">
        <v>1</v>
      </c>
      <c r="B8" s="10" t="s">
        <v>67</v>
      </c>
      <c r="C8" s="12">
        <v>2</v>
      </c>
      <c r="D8" s="13"/>
      <c r="E8" s="15"/>
      <c r="F8" s="12"/>
      <c r="G8" s="23"/>
      <c r="H8" s="14"/>
      <c r="I8" s="81">
        <f aca="true" t="shared" si="0" ref="I8:K14">C8+F8</f>
        <v>2</v>
      </c>
      <c r="J8" s="86">
        <f t="shared" si="0"/>
        <v>0</v>
      </c>
      <c r="K8" s="82">
        <f t="shared" si="0"/>
        <v>0</v>
      </c>
      <c r="L8" s="11">
        <f aca="true" t="shared" si="1" ref="L8:L14">SUM(I8:K8)</f>
        <v>2</v>
      </c>
      <c r="M8" s="47" t="s">
        <v>45</v>
      </c>
      <c r="N8" s="44"/>
      <c r="O8" s="75">
        <f aca="true" t="shared" si="2" ref="O8:O14">SUM(P8:U8)</f>
        <v>30</v>
      </c>
      <c r="P8" s="83">
        <f aca="true" t="shared" si="3" ref="P8:U14">V8+AB8</f>
        <v>0</v>
      </c>
      <c r="Q8" s="84">
        <f t="shared" si="3"/>
        <v>0</v>
      </c>
      <c r="R8" s="84">
        <f t="shared" si="3"/>
        <v>30</v>
      </c>
      <c r="S8" s="84">
        <f t="shared" si="3"/>
        <v>0</v>
      </c>
      <c r="T8" s="84">
        <f t="shared" si="3"/>
        <v>0</v>
      </c>
      <c r="U8" s="85">
        <f t="shared" si="3"/>
        <v>0</v>
      </c>
      <c r="V8" s="12"/>
      <c r="W8" s="13"/>
      <c r="X8" s="13">
        <v>30</v>
      </c>
      <c r="Y8" s="13"/>
      <c r="Z8" s="13"/>
      <c r="AA8" s="14"/>
      <c r="AB8" s="12"/>
      <c r="AC8" s="15"/>
      <c r="AD8" s="15"/>
      <c r="AE8" s="15"/>
      <c r="AF8" s="13"/>
      <c r="AG8" s="14"/>
      <c r="AH8" s="51" t="s">
        <v>52</v>
      </c>
      <c r="AI8" s="10" t="s">
        <v>104</v>
      </c>
    </row>
    <row r="9" spans="1:35" ht="12.75">
      <c r="A9" s="87">
        <v>2</v>
      </c>
      <c r="B9" s="8" t="s">
        <v>68</v>
      </c>
      <c r="C9" s="52">
        <v>3</v>
      </c>
      <c r="D9" s="54"/>
      <c r="E9" s="55"/>
      <c r="F9" s="52"/>
      <c r="G9" s="16"/>
      <c r="H9" s="49"/>
      <c r="I9" s="88">
        <f t="shared" si="0"/>
        <v>3</v>
      </c>
      <c r="J9" s="92">
        <f t="shared" si="0"/>
        <v>0</v>
      </c>
      <c r="K9" s="111">
        <f t="shared" si="0"/>
        <v>0</v>
      </c>
      <c r="L9" s="87">
        <f t="shared" si="1"/>
        <v>3</v>
      </c>
      <c r="M9" s="61" t="s">
        <v>45</v>
      </c>
      <c r="N9" s="53"/>
      <c r="O9" s="76">
        <f t="shared" si="2"/>
        <v>40</v>
      </c>
      <c r="P9" s="89">
        <f t="shared" si="3"/>
        <v>15</v>
      </c>
      <c r="Q9" s="90">
        <f t="shared" si="3"/>
        <v>20</v>
      </c>
      <c r="R9" s="90">
        <f t="shared" si="3"/>
        <v>5</v>
      </c>
      <c r="S9" s="90">
        <f t="shared" si="3"/>
        <v>0</v>
      </c>
      <c r="T9" s="90">
        <f t="shared" si="3"/>
        <v>0</v>
      </c>
      <c r="U9" s="91">
        <f t="shared" si="3"/>
        <v>0</v>
      </c>
      <c r="V9" s="52">
        <v>15</v>
      </c>
      <c r="W9" s="54">
        <v>20</v>
      </c>
      <c r="X9" s="54">
        <v>5</v>
      </c>
      <c r="Y9" s="54"/>
      <c r="Z9" s="54"/>
      <c r="AA9" s="49"/>
      <c r="AB9" s="52"/>
      <c r="AC9" s="54"/>
      <c r="AD9" s="55"/>
      <c r="AE9" s="55"/>
      <c r="AF9" s="54"/>
      <c r="AG9" s="49"/>
      <c r="AH9" s="56" t="s">
        <v>69</v>
      </c>
      <c r="AI9" s="8" t="s">
        <v>107</v>
      </c>
    </row>
    <row r="10" spans="1:35" ht="12.75">
      <c r="A10" s="87">
        <v>3</v>
      </c>
      <c r="B10" s="8" t="s">
        <v>70</v>
      </c>
      <c r="C10" s="52">
        <v>1</v>
      </c>
      <c r="D10" s="54"/>
      <c r="E10" s="55"/>
      <c r="F10" s="52"/>
      <c r="G10" s="16"/>
      <c r="H10" s="49"/>
      <c r="I10" s="88">
        <f t="shared" si="0"/>
        <v>1</v>
      </c>
      <c r="J10" s="92">
        <f t="shared" si="0"/>
        <v>0</v>
      </c>
      <c r="K10" s="111">
        <f t="shared" si="0"/>
        <v>0</v>
      </c>
      <c r="L10" s="87">
        <f t="shared" si="1"/>
        <v>1</v>
      </c>
      <c r="M10" s="63" t="s">
        <v>45</v>
      </c>
      <c r="N10" s="57"/>
      <c r="O10" s="76">
        <f t="shared" si="2"/>
        <v>20</v>
      </c>
      <c r="P10" s="89">
        <f t="shared" si="3"/>
        <v>0</v>
      </c>
      <c r="Q10" s="90">
        <f t="shared" si="3"/>
        <v>10</v>
      </c>
      <c r="R10" s="90">
        <f t="shared" si="3"/>
        <v>10</v>
      </c>
      <c r="S10" s="90">
        <f t="shared" si="3"/>
        <v>0</v>
      </c>
      <c r="T10" s="90">
        <f t="shared" si="3"/>
        <v>0</v>
      </c>
      <c r="U10" s="91">
        <f t="shared" si="3"/>
        <v>0</v>
      </c>
      <c r="V10" s="52"/>
      <c r="W10" s="54">
        <v>10</v>
      </c>
      <c r="X10" s="54">
        <v>10</v>
      </c>
      <c r="Y10" s="54"/>
      <c r="Z10" s="54"/>
      <c r="AA10" s="49"/>
      <c r="AB10" s="52"/>
      <c r="AC10" s="55"/>
      <c r="AD10" s="55"/>
      <c r="AE10" s="55"/>
      <c r="AF10" s="54"/>
      <c r="AG10" s="55"/>
      <c r="AH10" s="48" t="s">
        <v>69</v>
      </c>
      <c r="AI10" s="8" t="s">
        <v>107</v>
      </c>
    </row>
    <row r="11" spans="1:35" ht="36">
      <c r="A11" s="87">
        <v>4</v>
      </c>
      <c r="B11" s="8" t="s">
        <v>71</v>
      </c>
      <c r="C11" s="52">
        <v>3</v>
      </c>
      <c r="D11" s="54">
        <v>3</v>
      </c>
      <c r="E11" s="55"/>
      <c r="F11" s="52"/>
      <c r="G11" s="16"/>
      <c r="H11" s="49"/>
      <c r="I11" s="88">
        <f t="shared" si="0"/>
        <v>3</v>
      </c>
      <c r="J11" s="92">
        <f t="shared" si="0"/>
        <v>3</v>
      </c>
      <c r="K11" s="111">
        <f t="shared" si="0"/>
        <v>0</v>
      </c>
      <c r="L11" s="87">
        <f t="shared" si="1"/>
        <v>6</v>
      </c>
      <c r="M11" s="63" t="s">
        <v>43</v>
      </c>
      <c r="N11" s="53"/>
      <c r="O11" s="76">
        <f t="shared" si="2"/>
        <v>120</v>
      </c>
      <c r="P11" s="89">
        <f t="shared" si="3"/>
        <v>30</v>
      </c>
      <c r="Q11" s="90">
        <f t="shared" si="3"/>
        <v>0</v>
      </c>
      <c r="R11" s="90">
        <f t="shared" si="3"/>
        <v>30</v>
      </c>
      <c r="S11" s="90">
        <f t="shared" si="3"/>
        <v>0</v>
      </c>
      <c r="T11" s="90">
        <f t="shared" si="3"/>
        <v>60</v>
      </c>
      <c r="U11" s="91">
        <f t="shared" si="3"/>
        <v>0</v>
      </c>
      <c r="V11" s="52">
        <v>30</v>
      </c>
      <c r="W11" s="54"/>
      <c r="X11" s="54">
        <v>30</v>
      </c>
      <c r="Y11" s="54"/>
      <c r="Z11" s="54">
        <v>60</v>
      </c>
      <c r="AA11" s="49"/>
      <c r="AB11" s="52"/>
      <c r="AC11" s="54"/>
      <c r="AD11" s="55"/>
      <c r="AE11" s="55"/>
      <c r="AF11" s="54"/>
      <c r="AG11" s="55"/>
      <c r="AH11" s="48" t="s">
        <v>72</v>
      </c>
      <c r="AI11" s="8" t="s">
        <v>108</v>
      </c>
    </row>
    <row r="12" spans="1:35" ht="24">
      <c r="A12" s="87">
        <v>5</v>
      </c>
      <c r="B12" s="8" t="s">
        <v>73</v>
      </c>
      <c r="C12" s="52">
        <v>1</v>
      </c>
      <c r="D12" s="54"/>
      <c r="E12" s="55"/>
      <c r="F12" s="52"/>
      <c r="G12" s="16"/>
      <c r="H12" s="49"/>
      <c r="I12" s="88">
        <f t="shared" si="0"/>
        <v>1</v>
      </c>
      <c r="J12" s="92">
        <f t="shared" si="0"/>
        <v>0</v>
      </c>
      <c r="K12" s="111">
        <f t="shared" si="0"/>
        <v>0</v>
      </c>
      <c r="L12" s="87">
        <f t="shared" si="1"/>
        <v>1</v>
      </c>
      <c r="M12" s="63" t="s">
        <v>45</v>
      </c>
      <c r="N12" s="53"/>
      <c r="O12" s="76">
        <f t="shared" si="2"/>
        <v>20</v>
      </c>
      <c r="P12" s="89">
        <f t="shared" si="3"/>
        <v>20</v>
      </c>
      <c r="Q12" s="90">
        <f t="shared" si="3"/>
        <v>0</v>
      </c>
      <c r="R12" s="90">
        <f t="shared" si="3"/>
        <v>0</v>
      </c>
      <c r="S12" s="90">
        <f t="shared" si="3"/>
        <v>0</v>
      </c>
      <c r="T12" s="90">
        <f t="shared" si="3"/>
        <v>0</v>
      </c>
      <c r="U12" s="91">
        <f t="shared" si="3"/>
        <v>0</v>
      </c>
      <c r="V12" s="52">
        <v>20</v>
      </c>
      <c r="W12" s="54"/>
      <c r="X12" s="54"/>
      <c r="Y12" s="54"/>
      <c r="Z12" s="54"/>
      <c r="AA12" s="49"/>
      <c r="AB12" s="52"/>
      <c r="AC12" s="54"/>
      <c r="AD12" s="55"/>
      <c r="AE12" s="55"/>
      <c r="AF12" s="54"/>
      <c r="AG12" s="55"/>
      <c r="AH12" s="8" t="s">
        <v>74</v>
      </c>
      <c r="AI12" s="32" t="s">
        <v>103</v>
      </c>
    </row>
    <row r="13" spans="1:35" ht="24">
      <c r="A13" s="87">
        <v>6</v>
      </c>
      <c r="B13" s="8" t="s">
        <v>75</v>
      </c>
      <c r="C13" s="52">
        <v>4</v>
      </c>
      <c r="D13" s="54"/>
      <c r="E13" s="55"/>
      <c r="F13" s="52"/>
      <c r="G13" s="16"/>
      <c r="H13" s="49"/>
      <c r="I13" s="88">
        <f t="shared" si="0"/>
        <v>4</v>
      </c>
      <c r="J13" s="92">
        <f t="shared" si="0"/>
        <v>0</v>
      </c>
      <c r="K13" s="111">
        <f t="shared" si="0"/>
        <v>0</v>
      </c>
      <c r="L13" s="87">
        <f t="shared" si="1"/>
        <v>4</v>
      </c>
      <c r="M13" s="63" t="s">
        <v>45</v>
      </c>
      <c r="N13" s="53"/>
      <c r="O13" s="76">
        <f t="shared" si="2"/>
        <v>70</v>
      </c>
      <c r="P13" s="89">
        <f t="shared" si="3"/>
        <v>70</v>
      </c>
      <c r="Q13" s="90">
        <f t="shared" si="3"/>
        <v>0</v>
      </c>
      <c r="R13" s="90">
        <f t="shared" si="3"/>
        <v>0</v>
      </c>
      <c r="S13" s="90">
        <f t="shared" si="3"/>
        <v>0</v>
      </c>
      <c r="T13" s="90">
        <f t="shared" si="3"/>
        <v>0</v>
      </c>
      <c r="U13" s="91">
        <f t="shared" si="3"/>
        <v>0</v>
      </c>
      <c r="V13" s="52">
        <v>70</v>
      </c>
      <c r="W13" s="54"/>
      <c r="X13" s="54"/>
      <c r="Y13" s="54"/>
      <c r="Z13" s="54"/>
      <c r="AA13" s="49"/>
      <c r="AB13" s="52"/>
      <c r="AC13" s="54"/>
      <c r="AD13" s="55"/>
      <c r="AE13" s="55"/>
      <c r="AF13" s="54"/>
      <c r="AG13" s="55"/>
      <c r="AH13" s="8" t="s">
        <v>46</v>
      </c>
      <c r="AI13" s="32" t="s">
        <v>102</v>
      </c>
    </row>
    <row r="14" spans="1:35" ht="24">
      <c r="A14" s="87">
        <v>7</v>
      </c>
      <c r="B14" s="8" t="s">
        <v>76</v>
      </c>
      <c r="C14" s="17"/>
      <c r="D14" s="54">
        <v>3</v>
      </c>
      <c r="E14" s="55"/>
      <c r="F14" s="52"/>
      <c r="G14" s="16"/>
      <c r="H14" s="55"/>
      <c r="I14" s="88">
        <f t="shared" si="0"/>
        <v>0</v>
      </c>
      <c r="J14" s="92">
        <f t="shared" si="0"/>
        <v>3</v>
      </c>
      <c r="K14" s="111">
        <f t="shared" si="0"/>
        <v>0</v>
      </c>
      <c r="L14" s="87">
        <f t="shared" si="1"/>
        <v>3</v>
      </c>
      <c r="M14" s="61" t="s">
        <v>45</v>
      </c>
      <c r="N14" s="58"/>
      <c r="O14" s="76">
        <f t="shared" si="2"/>
        <v>60</v>
      </c>
      <c r="P14" s="89">
        <f t="shared" si="3"/>
        <v>0</v>
      </c>
      <c r="Q14" s="90">
        <f t="shared" si="3"/>
        <v>0</v>
      </c>
      <c r="R14" s="90">
        <f t="shared" si="3"/>
        <v>0</v>
      </c>
      <c r="S14" s="90">
        <f t="shared" si="3"/>
        <v>0</v>
      </c>
      <c r="T14" s="90">
        <f t="shared" si="3"/>
        <v>60</v>
      </c>
      <c r="U14" s="91">
        <f t="shared" si="3"/>
        <v>0</v>
      </c>
      <c r="V14" s="52"/>
      <c r="W14" s="54"/>
      <c r="X14" s="54"/>
      <c r="Y14" s="54"/>
      <c r="Z14" s="54">
        <v>60</v>
      </c>
      <c r="AA14" s="49"/>
      <c r="AB14" s="52"/>
      <c r="AC14" s="54"/>
      <c r="AD14" s="55"/>
      <c r="AE14" s="55"/>
      <c r="AF14" s="54"/>
      <c r="AG14" s="55"/>
      <c r="AH14" s="8" t="s">
        <v>77</v>
      </c>
      <c r="AI14" s="59" t="s">
        <v>109</v>
      </c>
    </row>
    <row r="15" spans="1:35" ht="12.75">
      <c r="A15" s="87">
        <v>8</v>
      </c>
      <c r="B15" s="8" t="s">
        <v>106</v>
      </c>
      <c r="C15" s="17">
        <v>2</v>
      </c>
      <c r="D15" s="54"/>
      <c r="E15" s="55"/>
      <c r="F15" s="52">
        <v>2</v>
      </c>
      <c r="G15" s="16"/>
      <c r="H15" s="55"/>
      <c r="I15" s="88"/>
      <c r="J15" s="92"/>
      <c r="K15" s="111"/>
      <c r="L15" s="87"/>
      <c r="M15" s="61" t="s">
        <v>45</v>
      </c>
      <c r="N15" s="58" t="s">
        <v>43</v>
      </c>
      <c r="O15" s="76"/>
      <c r="P15" s="89"/>
      <c r="Q15" s="90"/>
      <c r="R15" s="90"/>
      <c r="S15" s="90"/>
      <c r="T15" s="90"/>
      <c r="U15" s="91"/>
      <c r="V15" s="52"/>
      <c r="W15" s="54"/>
      <c r="X15" s="54">
        <v>30</v>
      </c>
      <c r="Y15" s="54"/>
      <c r="Z15" s="54"/>
      <c r="AA15" s="49"/>
      <c r="AB15" s="52"/>
      <c r="AC15" s="17"/>
      <c r="AD15" s="54">
        <v>30</v>
      </c>
      <c r="AE15" s="54"/>
      <c r="AF15" s="54"/>
      <c r="AG15" s="55"/>
      <c r="AH15" s="8" t="s">
        <v>54</v>
      </c>
      <c r="AI15" s="59" t="s">
        <v>105</v>
      </c>
    </row>
    <row r="16" spans="1:35" ht="24">
      <c r="A16" s="87">
        <v>9</v>
      </c>
      <c r="B16" s="8" t="s">
        <v>78</v>
      </c>
      <c r="C16" s="17"/>
      <c r="D16" s="54"/>
      <c r="E16" s="55"/>
      <c r="F16" s="52"/>
      <c r="G16" s="16">
        <v>4</v>
      </c>
      <c r="H16" s="55"/>
      <c r="I16" s="88">
        <f aca="true" t="shared" si="4" ref="I16:I37">C16+F16</f>
        <v>0</v>
      </c>
      <c r="J16" s="92">
        <f aca="true" t="shared" si="5" ref="J16:J37">D16+G16</f>
        <v>4</v>
      </c>
      <c r="K16" s="111">
        <f aca="true" t="shared" si="6" ref="K16:K37">E16+H16</f>
        <v>0</v>
      </c>
      <c r="L16" s="87">
        <f aca="true" t="shared" si="7" ref="L16:L37">SUM(I16:K16)</f>
        <v>4</v>
      </c>
      <c r="M16" s="61"/>
      <c r="N16" s="58" t="s">
        <v>45</v>
      </c>
      <c r="O16" s="76">
        <f aca="true" t="shared" si="8" ref="O16:O23">SUM(P16:U16)</f>
        <v>60</v>
      </c>
      <c r="P16" s="89">
        <f aca="true" t="shared" si="9" ref="P16:P23">V16+AB16</f>
        <v>0</v>
      </c>
      <c r="Q16" s="90">
        <f aca="true" t="shared" si="10" ref="Q16:Q23">W16+AC16</f>
        <v>0</v>
      </c>
      <c r="R16" s="90">
        <f aca="true" t="shared" si="11" ref="R16:R23">X16+AD16</f>
        <v>0</v>
      </c>
      <c r="S16" s="90">
        <f aca="true" t="shared" si="12" ref="S16:S23">Y16+AE16</f>
        <v>0</v>
      </c>
      <c r="T16" s="90">
        <f aca="true" t="shared" si="13" ref="T16:T23">Z16+AF16</f>
        <v>60</v>
      </c>
      <c r="U16" s="91">
        <f aca="true" t="shared" si="14" ref="U16:U23">AA16+AG16</f>
        <v>0</v>
      </c>
      <c r="V16" s="52"/>
      <c r="W16" s="54"/>
      <c r="X16" s="54"/>
      <c r="Y16" s="54"/>
      <c r="Z16" s="54"/>
      <c r="AA16" s="49"/>
      <c r="AB16" s="52"/>
      <c r="AC16" s="17"/>
      <c r="AD16" s="54"/>
      <c r="AE16" s="54"/>
      <c r="AF16" s="54">
        <v>60</v>
      </c>
      <c r="AG16" s="55"/>
      <c r="AH16" s="8" t="s">
        <v>79</v>
      </c>
      <c r="AI16" s="59" t="s">
        <v>110</v>
      </c>
    </row>
    <row r="17" spans="1:35" ht="12.75">
      <c r="A17" s="87">
        <v>10</v>
      </c>
      <c r="B17" s="8" t="s">
        <v>80</v>
      </c>
      <c r="C17" s="17"/>
      <c r="D17" s="54"/>
      <c r="E17" s="55"/>
      <c r="F17" s="52">
        <v>1</v>
      </c>
      <c r="G17" s="16">
        <v>4</v>
      </c>
      <c r="H17" s="55"/>
      <c r="I17" s="88">
        <f t="shared" si="4"/>
        <v>1</v>
      </c>
      <c r="J17" s="92">
        <f t="shared" si="5"/>
        <v>4</v>
      </c>
      <c r="K17" s="111">
        <f t="shared" si="6"/>
        <v>0</v>
      </c>
      <c r="L17" s="87">
        <f t="shared" si="7"/>
        <v>5</v>
      </c>
      <c r="M17" s="61"/>
      <c r="N17" s="58" t="s">
        <v>45</v>
      </c>
      <c r="O17" s="76">
        <f t="shared" si="8"/>
        <v>70</v>
      </c>
      <c r="P17" s="89">
        <f t="shared" si="9"/>
        <v>10</v>
      </c>
      <c r="Q17" s="90">
        <f t="shared" si="10"/>
        <v>0</v>
      </c>
      <c r="R17" s="90">
        <f t="shared" si="11"/>
        <v>0</v>
      </c>
      <c r="S17" s="90">
        <f t="shared" si="12"/>
        <v>0</v>
      </c>
      <c r="T17" s="90">
        <f t="shared" si="13"/>
        <v>60</v>
      </c>
      <c r="U17" s="91">
        <f t="shared" si="14"/>
        <v>0</v>
      </c>
      <c r="V17" s="52"/>
      <c r="W17" s="54"/>
      <c r="X17" s="54"/>
      <c r="Y17" s="54"/>
      <c r="Z17" s="54"/>
      <c r="AA17" s="49"/>
      <c r="AB17" s="52">
        <v>10</v>
      </c>
      <c r="AC17" s="17"/>
      <c r="AD17" s="54"/>
      <c r="AE17" s="54"/>
      <c r="AF17" s="54">
        <v>60</v>
      </c>
      <c r="AG17" s="55"/>
      <c r="AH17" s="8" t="s">
        <v>81</v>
      </c>
      <c r="AI17" s="59" t="s">
        <v>111</v>
      </c>
    </row>
    <row r="18" spans="1:35" ht="24">
      <c r="A18" s="87">
        <v>11</v>
      </c>
      <c r="B18" s="8" t="s">
        <v>82</v>
      </c>
      <c r="C18" s="17"/>
      <c r="D18" s="54"/>
      <c r="E18" s="55"/>
      <c r="F18" s="52">
        <v>1</v>
      </c>
      <c r="G18" s="16">
        <v>1</v>
      </c>
      <c r="H18" s="55"/>
      <c r="I18" s="88">
        <f t="shared" si="4"/>
        <v>1</v>
      </c>
      <c r="J18" s="92">
        <f t="shared" si="5"/>
        <v>1</v>
      </c>
      <c r="K18" s="111">
        <f t="shared" si="6"/>
        <v>0</v>
      </c>
      <c r="L18" s="87">
        <f t="shared" si="7"/>
        <v>2</v>
      </c>
      <c r="M18" s="61"/>
      <c r="N18" s="58" t="s">
        <v>45</v>
      </c>
      <c r="O18" s="76">
        <f t="shared" si="8"/>
        <v>30</v>
      </c>
      <c r="P18" s="89">
        <f t="shared" si="9"/>
        <v>10</v>
      </c>
      <c r="Q18" s="90">
        <f t="shared" si="10"/>
        <v>0</v>
      </c>
      <c r="R18" s="90">
        <f t="shared" si="11"/>
        <v>0</v>
      </c>
      <c r="S18" s="90">
        <f t="shared" si="12"/>
        <v>0</v>
      </c>
      <c r="T18" s="90">
        <f t="shared" si="13"/>
        <v>20</v>
      </c>
      <c r="U18" s="91">
        <f t="shared" si="14"/>
        <v>0</v>
      </c>
      <c r="V18" s="52"/>
      <c r="W18" s="54"/>
      <c r="X18" s="54"/>
      <c r="Y18" s="54"/>
      <c r="Z18" s="54"/>
      <c r="AA18" s="49"/>
      <c r="AB18" s="52">
        <v>10</v>
      </c>
      <c r="AC18" s="17"/>
      <c r="AD18" s="54"/>
      <c r="AE18" s="54"/>
      <c r="AF18" s="54">
        <v>20</v>
      </c>
      <c r="AG18" s="55"/>
      <c r="AH18" s="8" t="s">
        <v>83</v>
      </c>
      <c r="AI18" s="59" t="s">
        <v>112</v>
      </c>
    </row>
    <row r="19" spans="1:35" ht="12.75">
      <c r="A19" s="87">
        <v>12</v>
      </c>
      <c r="B19" s="8" t="s">
        <v>84</v>
      </c>
      <c r="C19" s="17"/>
      <c r="D19" s="54"/>
      <c r="E19" s="55"/>
      <c r="F19" s="52">
        <v>1</v>
      </c>
      <c r="G19" s="16">
        <v>4</v>
      </c>
      <c r="H19" s="55"/>
      <c r="I19" s="88">
        <f t="shared" si="4"/>
        <v>1</v>
      </c>
      <c r="J19" s="92">
        <f t="shared" si="5"/>
        <v>4</v>
      </c>
      <c r="K19" s="111">
        <f t="shared" si="6"/>
        <v>0</v>
      </c>
      <c r="L19" s="87">
        <f t="shared" si="7"/>
        <v>5</v>
      </c>
      <c r="M19" s="61"/>
      <c r="N19" s="58" t="s">
        <v>45</v>
      </c>
      <c r="O19" s="76">
        <f t="shared" si="8"/>
        <v>80</v>
      </c>
      <c r="P19" s="89">
        <f t="shared" si="9"/>
        <v>20</v>
      </c>
      <c r="Q19" s="90">
        <f t="shared" si="10"/>
        <v>0</v>
      </c>
      <c r="R19" s="90">
        <f t="shared" si="11"/>
        <v>0</v>
      </c>
      <c r="S19" s="90">
        <f t="shared" si="12"/>
        <v>0</v>
      </c>
      <c r="T19" s="90">
        <f t="shared" si="13"/>
        <v>60</v>
      </c>
      <c r="U19" s="91">
        <f t="shared" si="14"/>
        <v>0</v>
      </c>
      <c r="V19" s="52"/>
      <c r="W19" s="54"/>
      <c r="X19" s="54"/>
      <c r="Y19" s="54"/>
      <c r="Z19" s="54"/>
      <c r="AA19" s="49"/>
      <c r="AB19" s="52">
        <v>20</v>
      </c>
      <c r="AC19" s="17"/>
      <c r="AD19" s="54"/>
      <c r="AE19" s="54"/>
      <c r="AF19" s="54">
        <v>60</v>
      </c>
      <c r="AG19" s="55"/>
      <c r="AH19" s="8" t="s">
        <v>85</v>
      </c>
      <c r="AI19" s="59" t="s">
        <v>113</v>
      </c>
    </row>
    <row r="20" spans="1:35" ht="36">
      <c r="A20" s="87">
        <v>13</v>
      </c>
      <c r="B20" s="8" t="s">
        <v>86</v>
      </c>
      <c r="C20" s="17"/>
      <c r="D20" s="54"/>
      <c r="E20" s="55"/>
      <c r="F20" s="52"/>
      <c r="G20" s="16">
        <v>2</v>
      </c>
      <c r="H20" s="55"/>
      <c r="I20" s="88">
        <f t="shared" si="4"/>
        <v>0</v>
      </c>
      <c r="J20" s="92">
        <f t="shared" si="5"/>
        <v>2</v>
      </c>
      <c r="K20" s="111">
        <f t="shared" si="6"/>
        <v>0</v>
      </c>
      <c r="L20" s="87">
        <f t="shared" si="7"/>
        <v>2</v>
      </c>
      <c r="M20" s="61"/>
      <c r="N20" s="58" t="s">
        <v>45</v>
      </c>
      <c r="O20" s="76">
        <f t="shared" si="8"/>
        <v>30</v>
      </c>
      <c r="P20" s="89">
        <f t="shared" si="9"/>
        <v>0</v>
      </c>
      <c r="Q20" s="90">
        <f t="shared" si="10"/>
        <v>0</v>
      </c>
      <c r="R20" s="90">
        <f t="shared" si="11"/>
        <v>0</v>
      </c>
      <c r="S20" s="90">
        <f t="shared" si="12"/>
        <v>0</v>
      </c>
      <c r="T20" s="90">
        <f t="shared" si="13"/>
        <v>30</v>
      </c>
      <c r="U20" s="91">
        <f t="shared" si="14"/>
        <v>0</v>
      </c>
      <c r="V20" s="52"/>
      <c r="W20" s="54"/>
      <c r="X20" s="54"/>
      <c r="Y20" s="54"/>
      <c r="Z20" s="54"/>
      <c r="AA20" s="49"/>
      <c r="AB20" s="52"/>
      <c r="AC20" s="17"/>
      <c r="AD20" s="54"/>
      <c r="AE20" s="54"/>
      <c r="AF20" s="54">
        <v>30</v>
      </c>
      <c r="AG20" s="55"/>
      <c r="AH20" s="8" t="s">
        <v>87</v>
      </c>
      <c r="AI20" s="59" t="s">
        <v>114</v>
      </c>
    </row>
    <row r="21" spans="1:35" ht="72">
      <c r="A21" s="87">
        <v>14</v>
      </c>
      <c r="B21" s="8" t="s">
        <v>88</v>
      </c>
      <c r="C21" s="17"/>
      <c r="D21" s="54"/>
      <c r="E21" s="55">
        <v>4</v>
      </c>
      <c r="F21" s="52"/>
      <c r="G21" s="16"/>
      <c r="H21" s="55">
        <v>4</v>
      </c>
      <c r="I21" s="88">
        <f t="shared" si="4"/>
        <v>0</v>
      </c>
      <c r="J21" s="92">
        <f t="shared" si="5"/>
        <v>0</v>
      </c>
      <c r="K21" s="111">
        <f t="shared" si="6"/>
        <v>8</v>
      </c>
      <c r="L21" s="87">
        <f t="shared" si="7"/>
        <v>8</v>
      </c>
      <c r="M21" s="61" t="s">
        <v>45</v>
      </c>
      <c r="N21" s="58" t="s">
        <v>45</v>
      </c>
      <c r="O21" s="76">
        <f t="shared" si="8"/>
        <v>100</v>
      </c>
      <c r="P21" s="89">
        <f t="shared" si="9"/>
        <v>0</v>
      </c>
      <c r="Q21" s="90">
        <f t="shared" si="10"/>
        <v>0</v>
      </c>
      <c r="R21" s="90">
        <f t="shared" si="11"/>
        <v>0</v>
      </c>
      <c r="S21" s="90">
        <f t="shared" si="12"/>
        <v>0</v>
      </c>
      <c r="T21" s="90">
        <f t="shared" si="13"/>
        <v>0</v>
      </c>
      <c r="U21" s="91">
        <f t="shared" si="14"/>
        <v>100</v>
      </c>
      <c r="V21" s="52"/>
      <c r="W21" s="54"/>
      <c r="X21" s="54"/>
      <c r="Y21" s="54"/>
      <c r="Z21" s="54"/>
      <c r="AA21" s="49">
        <v>50</v>
      </c>
      <c r="AB21" s="52"/>
      <c r="AC21" s="17"/>
      <c r="AD21" s="17"/>
      <c r="AE21" s="17"/>
      <c r="AF21" s="54"/>
      <c r="AG21" s="55">
        <v>50</v>
      </c>
      <c r="AH21" s="8" t="s">
        <v>89</v>
      </c>
      <c r="AI21" s="60"/>
    </row>
    <row r="22" spans="1:35" ht="12.75">
      <c r="A22" s="87">
        <v>15</v>
      </c>
      <c r="B22" s="59" t="s">
        <v>90</v>
      </c>
      <c r="C22" s="17"/>
      <c r="D22" s="54">
        <v>4</v>
      </c>
      <c r="E22" s="55"/>
      <c r="F22" s="52"/>
      <c r="G22" s="54">
        <v>4</v>
      </c>
      <c r="H22" s="55"/>
      <c r="I22" s="88">
        <f t="shared" si="4"/>
        <v>0</v>
      </c>
      <c r="J22" s="92">
        <f t="shared" si="5"/>
        <v>8</v>
      </c>
      <c r="K22" s="111">
        <f t="shared" si="6"/>
        <v>0</v>
      </c>
      <c r="L22" s="87">
        <f t="shared" si="7"/>
        <v>8</v>
      </c>
      <c r="M22" s="61" t="s">
        <v>45</v>
      </c>
      <c r="N22" s="58" t="s">
        <v>45</v>
      </c>
      <c r="O22" s="76">
        <f t="shared" si="8"/>
        <v>15</v>
      </c>
      <c r="P22" s="89">
        <f t="shared" si="9"/>
        <v>0</v>
      </c>
      <c r="Q22" s="90">
        <f t="shared" si="10"/>
        <v>15</v>
      </c>
      <c r="R22" s="90">
        <f t="shared" si="11"/>
        <v>0</v>
      </c>
      <c r="S22" s="90">
        <f t="shared" si="12"/>
        <v>0</v>
      </c>
      <c r="T22" s="90">
        <f t="shared" si="13"/>
        <v>0</v>
      </c>
      <c r="U22" s="91">
        <f t="shared" si="14"/>
        <v>0</v>
      </c>
      <c r="V22" s="52"/>
      <c r="W22" s="17">
        <v>5</v>
      </c>
      <c r="X22" s="17"/>
      <c r="Y22" s="17"/>
      <c r="Z22" s="54"/>
      <c r="AA22" s="49"/>
      <c r="AB22" s="52"/>
      <c r="AC22" s="17">
        <v>10</v>
      </c>
      <c r="AD22" s="17"/>
      <c r="AE22" s="17"/>
      <c r="AF22" s="54"/>
      <c r="AG22" s="55"/>
      <c r="AH22" s="8" t="s">
        <v>89</v>
      </c>
      <c r="AI22" s="8"/>
    </row>
    <row r="23" spans="1:35" ht="12.75">
      <c r="A23" s="87">
        <v>16</v>
      </c>
      <c r="B23" s="8" t="s">
        <v>100</v>
      </c>
      <c r="C23" s="52"/>
      <c r="D23" s="54"/>
      <c r="E23" s="55"/>
      <c r="F23" s="52">
        <v>2</v>
      </c>
      <c r="G23" s="16"/>
      <c r="H23" s="49"/>
      <c r="I23" s="88">
        <f t="shared" si="4"/>
        <v>2</v>
      </c>
      <c r="J23" s="92">
        <f t="shared" si="5"/>
        <v>0</v>
      </c>
      <c r="K23" s="111">
        <f t="shared" si="6"/>
        <v>0</v>
      </c>
      <c r="L23" s="87">
        <f t="shared" si="7"/>
        <v>2</v>
      </c>
      <c r="M23" s="103"/>
      <c r="N23" s="53" t="s">
        <v>43</v>
      </c>
      <c r="O23" s="76">
        <f t="shared" si="8"/>
        <v>0</v>
      </c>
      <c r="P23" s="89">
        <f t="shared" si="9"/>
        <v>0</v>
      </c>
      <c r="Q23" s="90">
        <f t="shared" si="10"/>
        <v>0</v>
      </c>
      <c r="R23" s="90">
        <f t="shared" si="11"/>
        <v>0</v>
      </c>
      <c r="S23" s="90">
        <f t="shared" si="12"/>
        <v>0</v>
      </c>
      <c r="T23" s="90">
        <f t="shared" si="13"/>
        <v>0</v>
      </c>
      <c r="U23" s="91">
        <f t="shared" si="14"/>
        <v>0</v>
      </c>
      <c r="V23" s="52"/>
      <c r="W23" s="17"/>
      <c r="X23" s="17"/>
      <c r="Y23" s="17"/>
      <c r="Z23" s="54"/>
      <c r="AA23" s="49"/>
      <c r="AB23" s="52"/>
      <c r="AC23" s="17"/>
      <c r="AD23" s="17"/>
      <c r="AE23" s="17"/>
      <c r="AF23" s="54"/>
      <c r="AG23" s="55"/>
      <c r="AH23" s="8"/>
      <c r="AI23" s="60"/>
    </row>
    <row r="24" spans="1:35" ht="12.75">
      <c r="A24" s="87">
        <v>17</v>
      </c>
      <c r="B24" s="8"/>
      <c r="C24" s="17"/>
      <c r="D24" s="54"/>
      <c r="E24" s="55"/>
      <c r="F24" s="52"/>
      <c r="G24" s="55"/>
      <c r="H24" s="49"/>
      <c r="I24" s="88">
        <f t="shared" si="4"/>
        <v>0</v>
      </c>
      <c r="J24" s="92">
        <f t="shared" si="5"/>
        <v>0</v>
      </c>
      <c r="K24" s="111">
        <f t="shared" si="6"/>
        <v>0</v>
      </c>
      <c r="L24" s="87">
        <f t="shared" si="7"/>
        <v>0</v>
      </c>
      <c r="M24" s="61"/>
      <c r="N24" s="58"/>
      <c r="O24" s="76">
        <f aca="true" t="shared" si="15" ref="O24:O37">SUM(P24:U24)</f>
        <v>0</v>
      </c>
      <c r="P24" s="89">
        <f aca="true" t="shared" si="16" ref="P24:P37">V24+AB24</f>
        <v>0</v>
      </c>
      <c r="Q24" s="90">
        <f aca="true" t="shared" si="17" ref="Q24:Q37">W24+AC24</f>
        <v>0</v>
      </c>
      <c r="R24" s="90">
        <f aca="true" t="shared" si="18" ref="R24:R37">X24+AD24</f>
        <v>0</v>
      </c>
      <c r="S24" s="90">
        <f aca="true" t="shared" si="19" ref="S24:S37">Y24+AE24</f>
        <v>0</v>
      </c>
      <c r="T24" s="90">
        <f aca="true" t="shared" si="20" ref="T24:T37">Z24+AF24</f>
        <v>0</v>
      </c>
      <c r="U24" s="91">
        <f aca="true" t="shared" si="21" ref="U24:U37">AA24+AG24</f>
        <v>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/>
      <c r="AH24" s="62"/>
      <c r="AI24" s="32"/>
    </row>
    <row r="25" spans="1:35" ht="12.75">
      <c r="A25" s="87">
        <v>18</v>
      </c>
      <c r="B25" s="8"/>
      <c r="C25" s="17"/>
      <c r="D25" s="54"/>
      <c r="E25" s="55"/>
      <c r="F25" s="52"/>
      <c r="G25" s="54"/>
      <c r="H25" s="49"/>
      <c r="I25" s="88">
        <f t="shared" si="4"/>
        <v>0</v>
      </c>
      <c r="J25" s="92">
        <f t="shared" si="5"/>
        <v>0</v>
      </c>
      <c r="K25" s="111">
        <f t="shared" si="6"/>
        <v>0</v>
      </c>
      <c r="L25" s="87">
        <f t="shared" si="7"/>
        <v>0</v>
      </c>
      <c r="M25" s="63"/>
      <c r="N25" s="64"/>
      <c r="O25" s="76">
        <f t="shared" si="15"/>
        <v>0</v>
      </c>
      <c r="P25" s="89">
        <f t="shared" si="16"/>
        <v>0</v>
      </c>
      <c r="Q25" s="90">
        <f t="shared" si="17"/>
        <v>0</v>
      </c>
      <c r="R25" s="90">
        <f t="shared" si="18"/>
        <v>0</v>
      </c>
      <c r="S25" s="90">
        <f t="shared" si="19"/>
        <v>0</v>
      </c>
      <c r="T25" s="90">
        <f t="shared" si="20"/>
        <v>0</v>
      </c>
      <c r="U25" s="91">
        <f t="shared" si="21"/>
        <v>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/>
      <c r="AH25" s="8"/>
      <c r="AI25" s="60"/>
    </row>
    <row r="26" spans="1:35" ht="12.75">
      <c r="A26" s="87">
        <v>19</v>
      </c>
      <c r="B26" s="62"/>
      <c r="C26" s="17"/>
      <c r="D26" s="54"/>
      <c r="E26" s="55"/>
      <c r="F26" s="52"/>
      <c r="G26" s="54"/>
      <c r="H26" s="49"/>
      <c r="I26" s="88">
        <f t="shared" si="4"/>
        <v>0</v>
      </c>
      <c r="J26" s="92">
        <f t="shared" si="5"/>
        <v>0</v>
      </c>
      <c r="K26" s="111">
        <f t="shared" si="6"/>
        <v>0</v>
      </c>
      <c r="L26" s="87">
        <f t="shared" si="7"/>
        <v>0</v>
      </c>
      <c r="M26" s="61"/>
      <c r="N26" s="58"/>
      <c r="O26" s="76">
        <f t="shared" si="15"/>
        <v>0</v>
      </c>
      <c r="P26" s="89">
        <f t="shared" si="16"/>
        <v>0</v>
      </c>
      <c r="Q26" s="90">
        <f t="shared" si="17"/>
        <v>0</v>
      </c>
      <c r="R26" s="90">
        <f t="shared" si="18"/>
        <v>0</v>
      </c>
      <c r="S26" s="90">
        <f t="shared" si="19"/>
        <v>0</v>
      </c>
      <c r="T26" s="90">
        <f t="shared" si="20"/>
        <v>0</v>
      </c>
      <c r="U26" s="91">
        <f t="shared" si="21"/>
        <v>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/>
      <c r="AI26" s="65"/>
    </row>
    <row r="27" spans="1:35" ht="12.75">
      <c r="A27" s="87">
        <v>20</v>
      </c>
      <c r="B27" s="8"/>
      <c r="C27" s="52"/>
      <c r="D27" s="54"/>
      <c r="E27" s="55"/>
      <c r="F27" s="52"/>
      <c r="G27" s="16"/>
      <c r="H27" s="49"/>
      <c r="I27" s="88">
        <f t="shared" si="4"/>
        <v>0</v>
      </c>
      <c r="J27" s="92">
        <f t="shared" si="5"/>
        <v>0</v>
      </c>
      <c r="K27" s="111">
        <f t="shared" si="6"/>
        <v>0</v>
      </c>
      <c r="L27" s="87">
        <f t="shared" si="7"/>
        <v>0</v>
      </c>
      <c r="M27" s="61"/>
      <c r="N27" s="66"/>
      <c r="O27" s="76">
        <f t="shared" si="15"/>
        <v>0</v>
      </c>
      <c r="P27" s="89">
        <f t="shared" si="16"/>
        <v>0</v>
      </c>
      <c r="Q27" s="90">
        <f t="shared" si="17"/>
        <v>0</v>
      </c>
      <c r="R27" s="90">
        <f t="shared" si="18"/>
        <v>0</v>
      </c>
      <c r="S27" s="90">
        <f t="shared" si="19"/>
        <v>0</v>
      </c>
      <c r="T27" s="90">
        <f t="shared" si="20"/>
        <v>0</v>
      </c>
      <c r="U27" s="91">
        <f t="shared" si="21"/>
        <v>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/>
      <c r="AH27" s="8"/>
      <c r="AI27" s="8"/>
    </row>
    <row r="28" spans="1:35" ht="12.75">
      <c r="A28" s="87">
        <v>21</v>
      </c>
      <c r="B28" s="8"/>
      <c r="C28" s="52"/>
      <c r="D28" s="54"/>
      <c r="E28" s="55"/>
      <c r="F28" s="52"/>
      <c r="G28" s="16"/>
      <c r="H28" s="49"/>
      <c r="I28" s="88">
        <f t="shared" si="4"/>
        <v>0</v>
      </c>
      <c r="J28" s="92">
        <f t="shared" si="5"/>
        <v>0</v>
      </c>
      <c r="K28" s="111">
        <f t="shared" si="6"/>
        <v>0</v>
      </c>
      <c r="L28" s="87">
        <f t="shared" si="7"/>
        <v>0</v>
      </c>
      <c r="M28" s="61"/>
      <c r="N28" s="66"/>
      <c r="O28" s="76">
        <f t="shared" si="15"/>
        <v>0</v>
      </c>
      <c r="P28" s="89">
        <f t="shared" si="16"/>
        <v>0</v>
      </c>
      <c r="Q28" s="90">
        <f t="shared" si="17"/>
        <v>0</v>
      </c>
      <c r="R28" s="90">
        <f t="shared" si="18"/>
        <v>0</v>
      </c>
      <c r="S28" s="90">
        <f t="shared" si="19"/>
        <v>0</v>
      </c>
      <c r="T28" s="90">
        <f t="shared" si="20"/>
        <v>0</v>
      </c>
      <c r="U28" s="91">
        <f t="shared" si="21"/>
        <v>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/>
      <c r="AH28" s="8"/>
      <c r="AI28" s="8"/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4"/>
        <v>0</v>
      </c>
      <c r="J29" s="92">
        <f t="shared" si="5"/>
        <v>0</v>
      </c>
      <c r="K29" s="111">
        <f t="shared" si="6"/>
        <v>0</v>
      </c>
      <c r="L29" s="87">
        <f t="shared" si="7"/>
        <v>0</v>
      </c>
      <c r="M29" s="61"/>
      <c r="N29" s="53"/>
      <c r="O29" s="76">
        <f t="shared" si="15"/>
        <v>0</v>
      </c>
      <c r="P29" s="89">
        <f t="shared" si="16"/>
        <v>0</v>
      </c>
      <c r="Q29" s="90">
        <f t="shared" si="17"/>
        <v>0</v>
      </c>
      <c r="R29" s="90">
        <f t="shared" si="18"/>
        <v>0</v>
      </c>
      <c r="S29" s="90">
        <f t="shared" si="19"/>
        <v>0</v>
      </c>
      <c r="T29" s="90">
        <f t="shared" si="20"/>
        <v>0</v>
      </c>
      <c r="U29" s="91">
        <f t="shared" si="21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4"/>
        <v>0</v>
      </c>
      <c r="J30" s="92">
        <f t="shared" si="5"/>
        <v>0</v>
      </c>
      <c r="K30" s="111">
        <f t="shared" si="6"/>
        <v>0</v>
      </c>
      <c r="L30" s="87">
        <f t="shared" si="7"/>
        <v>0</v>
      </c>
      <c r="M30" s="61"/>
      <c r="N30" s="53"/>
      <c r="O30" s="76">
        <f t="shared" si="15"/>
        <v>0</v>
      </c>
      <c r="P30" s="89">
        <f t="shared" si="16"/>
        <v>0</v>
      </c>
      <c r="Q30" s="90">
        <f t="shared" si="17"/>
        <v>0</v>
      </c>
      <c r="R30" s="90">
        <f t="shared" si="18"/>
        <v>0</v>
      </c>
      <c r="S30" s="90">
        <f t="shared" si="19"/>
        <v>0</v>
      </c>
      <c r="T30" s="90">
        <f t="shared" si="20"/>
        <v>0</v>
      </c>
      <c r="U30" s="91">
        <f t="shared" si="21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4"/>
        <v>0</v>
      </c>
      <c r="J31" s="92">
        <f t="shared" si="5"/>
        <v>0</v>
      </c>
      <c r="K31" s="111">
        <f t="shared" si="6"/>
        <v>0</v>
      </c>
      <c r="L31" s="87">
        <f t="shared" si="7"/>
        <v>0</v>
      </c>
      <c r="M31" s="61"/>
      <c r="N31" s="58"/>
      <c r="O31" s="76">
        <f t="shared" si="15"/>
        <v>0</v>
      </c>
      <c r="P31" s="89">
        <f t="shared" si="16"/>
        <v>0</v>
      </c>
      <c r="Q31" s="90">
        <f t="shared" si="17"/>
        <v>0</v>
      </c>
      <c r="R31" s="90">
        <f t="shared" si="18"/>
        <v>0</v>
      </c>
      <c r="S31" s="90">
        <f t="shared" si="19"/>
        <v>0</v>
      </c>
      <c r="T31" s="90">
        <f t="shared" si="20"/>
        <v>0</v>
      </c>
      <c r="U31" s="91">
        <f t="shared" si="21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4"/>
        <v>0</v>
      </c>
      <c r="J32" s="92">
        <f t="shared" si="5"/>
        <v>0</v>
      </c>
      <c r="K32" s="111">
        <f t="shared" si="6"/>
        <v>0</v>
      </c>
      <c r="L32" s="87">
        <f t="shared" si="7"/>
        <v>0</v>
      </c>
      <c r="M32" s="61"/>
      <c r="N32" s="58"/>
      <c r="O32" s="76">
        <f t="shared" si="15"/>
        <v>0</v>
      </c>
      <c r="P32" s="89">
        <f t="shared" si="16"/>
        <v>0</v>
      </c>
      <c r="Q32" s="90">
        <f t="shared" si="17"/>
        <v>0</v>
      </c>
      <c r="R32" s="90">
        <f t="shared" si="18"/>
        <v>0</v>
      </c>
      <c r="S32" s="90">
        <f t="shared" si="19"/>
        <v>0</v>
      </c>
      <c r="T32" s="90">
        <f t="shared" si="20"/>
        <v>0</v>
      </c>
      <c r="U32" s="91">
        <f t="shared" si="21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4"/>
        <v>0</v>
      </c>
      <c r="J33" s="92">
        <f t="shared" si="5"/>
        <v>0</v>
      </c>
      <c r="K33" s="111">
        <f t="shared" si="6"/>
        <v>0</v>
      </c>
      <c r="L33" s="87">
        <f t="shared" si="7"/>
        <v>0</v>
      </c>
      <c r="M33" s="61"/>
      <c r="N33" s="53"/>
      <c r="O33" s="76">
        <f t="shared" si="15"/>
        <v>0</v>
      </c>
      <c r="P33" s="89">
        <f t="shared" si="16"/>
        <v>0</v>
      </c>
      <c r="Q33" s="90">
        <f t="shared" si="17"/>
        <v>0</v>
      </c>
      <c r="R33" s="90">
        <f t="shared" si="18"/>
        <v>0</v>
      </c>
      <c r="S33" s="90">
        <f t="shared" si="19"/>
        <v>0</v>
      </c>
      <c r="T33" s="90">
        <f t="shared" si="20"/>
        <v>0</v>
      </c>
      <c r="U33" s="91">
        <f t="shared" si="21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4"/>
        <v>0</v>
      </c>
      <c r="J34" s="92">
        <f t="shared" si="5"/>
        <v>0</v>
      </c>
      <c r="K34" s="111">
        <f t="shared" si="6"/>
        <v>0</v>
      </c>
      <c r="L34" s="87">
        <f t="shared" si="7"/>
        <v>0</v>
      </c>
      <c r="M34" s="61"/>
      <c r="N34" s="53"/>
      <c r="O34" s="76">
        <f t="shared" si="15"/>
        <v>0</v>
      </c>
      <c r="P34" s="89">
        <f t="shared" si="16"/>
        <v>0</v>
      </c>
      <c r="Q34" s="90">
        <f t="shared" si="17"/>
        <v>0</v>
      </c>
      <c r="R34" s="90">
        <f t="shared" si="18"/>
        <v>0</v>
      </c>
      <c r="S34" s="90">
        <f t="shared" si="19"/>
        <v>0</v>
      </c>
      <c r="T34" s="90">
        <f t="shared" si="20"/>
        <v>0</v>
      </c>
      <c r="U34" s="91">
        <f t="shared" si="21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4"/>
        <v>0</v>
      </c>
      <c r="J35" s="92">
        <f t="shared" si="5"/>
        <v>0</v>
      </c>
      <c r="K35" s="111">
        <f t="shared" si="6"/>
        <v>0</v>
      </c>
      <c r="L35" s="87">
        <f t="shared" si="7"/>
        <v>0</v>
      </c>
      <c r="M35" s="61"/>
      <c r="N35" s="53"/>
      <c r="O35" s="76">
        <f t="shared" si="15"/>
        <v>0</v>
      </c>
      <c r="P35" s="89">
        <f t="shared" si="16"/>
        <v>0</v>
      </c>
      <c r="Q35" s="90">
        <f t="shared" si="17"/>
        <v>0</v>
      </c>
      <c r="R35" s="90">
        <f t="shared" si="18"/>
        <v>0</v>
      </c>
      <c r="S35" s="90">
        <f t="shared" si="19"/>
        <v>0</v>
      </c>
      <c r="T35" s="90">
        <f t="shared" si="20"/>
        <v>0</v>
      </c>
      <c r="U35" s="91">
        <f t="shared" si="21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4"/>
        <v>0</v>
      </c>
      <c r="J36" s="92">
        <f t="shared" si="5"/>
        <v>0</v>
      </c>
      <c r="K36" s="111">
        <f t="shared" si="6"/>
        <v>0</v>
      </c>
      <c r="L36" s="87">
        <f t="shared" si="7"/>
        <v>0</v>
      </c>
      <c r="M36" s="61"/>
      <c r="N36" s="53"/>
      <c r="O36" s="76">
        <f t="shared" si="15"/>
        <v>0</v>
      </c>
      <c r="P36" s="116">
        <f t="shared" si="16"/>
        <v>0</v>
      </c>
      <c r="Q36" s="117">
        <f t="shared" si="17"/>
        <v>0</v>
      </c>
      <c r="R36" s="117">
        <f t="shared" si="18"/>
        <v>0</v>
      </c>
      <c r="S36" s="117">
        <f t="shared" si="19"/>
        <v>0</v>
      </c>
      <c r="T36" s="117">
        <f t="shared" si="20"/>
        <v>0</v>
      </c>
      <c r="U36" s="118">
        <f t="shared" si="21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4"/>
        <v>0</v>
      </c>
      <c r="J37" s="97">
        <f t="shared" si="5"/>
        <v>0</v>
      </c>
      <c r="K37" s="111">
        <f t="shared" si="6"/>
        <v>0</v>
      </c>
      <c r="L37" s="87">
        <f t="shared" si="7"/>
        <v>0</v>
      </c>
      <c r="M37" s="110"/>
      <c r="N37" s="26"/>
      <c r="O37" s="27">
        <f t="shared" si="15"/>
        <v>0</v>
      </c>
      <c r="P37" s="93">
        <f t="shared" si="16"/>
        <v>0</v>
      </c>
      <c r="Q37" s="94">
        <f t="shared" si="17"/>
        <v>0</v>
      </c>
      <c r="R37" s="94">
        <f t="shared" si="18"/>
        <v>0</v>
      </c>
      <c r="S37" s="94">
        <f t="shared" si="19"/>
        <v>0</v>
      </c>
      <c r="T37" s="94">
        <f t="shared" si="20"/>
        <v>0</v>
      </c>
      <c r="U37" s="95">
        <f t="shared" si="21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440" t="s">
        <v>6</v>
      </c>
      <c r="B38" s="441"/>
      <c r="C38" s="36">
        <f aca="true" t="shared" si="22" ref="C38:L38">SUM(C8:C37)</f>
        <v>16</v>
      </c>
      <c r="D38" s="37">
        <f t="shared" si="22"/>
        <v>10</v>
      </c>
      <c r="E38" s="35">
        <f t="shared" si="22"/>
        <v>4</v>
      </c>
      <c r="F38" s="36">
        <f t="shared" si="22"/>
        <v>7</v>
      </c>
      <c r="G38" s="37">
        <f t="shared" si="22"/>
        <v>19</v>
      </c>
      <c r="H38" s="35">
        <f t="shared" si="22"/>
        <v>4</v>
      </c>
      <c r="I38" s="112">
        <f t="shared" si="22"/>
        <v>19</v>
      </c>
      <c r="J38" s="113">
        <f t="shared" si="22"/>
        <v>29</v>
      </c>
      <c r="K38" s="114">
        <f t="shared" si="22"/>
        <v>8</v>
      </c>
      <c r="L38" s="9">
        <f t="shared" si="22"/>
        <v>56</v>
      </c>
      <c r="M38" s="99">
        <f>COUNTIF(M8:M37,"EGZ")</f>
        <v>1</v>
      </c>
      <c r="N38" s="98">
        <f>COUNTIF(N8:N37,"EGZ")</f>
        <v>2</v>
      </c>
      <c r="O38" s="9">
        <f aca="true" t="shared" si="23" ref="O38:AG38">SUM(O8:O37)</f>
        <v>745</v>
      </c>
      <c r="P38" s="98">
        <f t="shared" si="23"/>
        <v>175</v>
      </c>
      <c r="Q38" s="99">
        <f t="shared" si="23"/>
        <v>45</v>
      </c>
      <c r="R38" s="99">
        <f t="shared" si="23"/>
        <v>75</v>
      </c>
      <c r="S38" s="99">
        <f t="shared" si="23"/>
        <v>0</v>
      </c>
      <c r="T38" s="99">
        <f t="shared" si="23"/>
        <v>350</v>
      </c>
      <c r="U38" s="100">
        <f t="shared" si="23"/>
        <v>100</v>
      </c>
      <c r="V38" s="100">
        <f t="shared" si="23"/>
        <v>135</v>
      </c>
      <c r="W38" s="100">
        <f t="shared" si="23"/>
        <v>35</v>
      </c>
      <c r="X38" s="100">
        <f t="shared" si="23"/>
        <v>105</v>
      </c>
      <c r="Y38" s="100">
        <f t="shared" si="23"/>
        <v>0</v>
      </c>
      <c r="Z38" s="100">
        <f t="shared" si="23"/>
        <v>120</v>
      </c>
      <c r="AA38" s="100">
        <f t="shared" si="23"/>
        <v>50</v>
      </c>
      <c r="AB38" s="100">
        <f t="shared" si="23"/>
        <v>40</v>
      </c>
      <c r="AC38" s="100">
        <f t="shared" si="23"/>
        <v>10</v>
      </c>
      <c r="AD38" s="100">
        <f t="shared" si="23"/>
        <v>30</v>
      </c>
      <c r="AE38" s="100">
        <f t="shared" si="23"/>
        <v>0</v>
      </c>
      <c r="AF38" s="100">
        <f t="shared" si="23"/>
        <v>230</v>
      </c>
      <c r="AG38" s="100">
        <f t="shared" si="23"/>
        <v>50</v>
      </c>
      <c r="AH38" s="101"/>
      <c r="AI38" s="102"/>
    </row>
    <row r="39" spans="1:35" s="7" customFormat="1" ht="12.75" customHeight="1" thickBot="1">
      <c r="A39" s="2"/>
      <c r="B39" s="9" t="s">
        <v>36</v>
      </c>
      <c r="C39" s="281">
        <f>SUM(C38:E38)</f>
        <v>30</v>
      </c>
      <c r="D39" s="282"/>
      <c r="E39" s="309"/>
      <c r="F39" s="281">
        <f>SUM(F38:H38)</f>
        <v>30</v>
      </c>
      <c r="G39" s="282"/>
      <c r="H39" s="282"/>
      <c r="I39" s="115"/>
      <c r="J39" s="109"/>
      <c r="K39" s="109"/>
      <c r="L39" s="109"/>
      <c r="M39" s="28"/>
      <c r="N39" s="28"/>
      <c r="O39" s="28"/>
      <c r="P39" s="312">
        <f>SUM(V39:AG39)</f>
        <v>805</v>
      </c>
      <c r="Q39" s="312"/>
      <c r="R39" s="312"/>
      <c r="S39" s="312"/>
      <c r="T39" s="312"/>
      <c r="U39" s="312"/>
      <c r="V39" s="333">
        <f>SUM(V38:AA38)</f>
        <v>445</v>
      </c>
      <c r="W39" s="333"/>
      <c r="X39" s="333"/>
      <c r="Y39" s="333"/>
      <c r="Z39" s="333"/>
      <c r="AA39" s="333"/>
      <c r="AB39" s="333">
        <f>SUM(AB38:AG38)</f>
        <v>360</v>
      </c>
      <c r="AC39" s="333"/>
      <c r="AD39" s="333"/>
      <c r="AE39" s="333"/>
      <c r="AF39" s="333"/>
      <c r="AG39" s="333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435" t="s">
        <v>28</v>
      </c>
      <c r="B41" s="436"/>
      <c r="C41" s="301" t="s">
        <v>29</v>
      </c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3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437" t="s">
        <v>8</v>
      </c>
      <c r="B42" s="279"/>
      <c r="C42" s="279" t="s">
        <v>9</v>
      </c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438"/>
      <c r="B43" s="439"/>
      <c r="C43" s="279" t="s">
        <v>10</v>
      </c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434" t="s">
        <v>40</v>
      </c>
      <c r="B44" s="298"/>
      <c r="C44" s="298" t="s">
        <v>13</v>
      </c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>
      <c r="A45" s="317" t="s">
        <v>24</v>
      </c>
      <c r="B45" s="318"/>
      <c r="C45" s="307" t="s">
        <v>22</v>
      </c>
      <c r="D45" s="310"/>
      <c r="E45" s="310"/>
      <c r="F45" s="310"/>
      <c r="G45" s="310"/>
      <c r="H45" s="310"/>
      <c r="I45" s="310"/>
      <c r="J45" s="310"/>
      <c r="K45" s="310"/>
      <c r="L45" s="310"/>
      <c r="M45" s="311"/>
      <c r="N45" s="307" t="s">
        <v>23</v>
      </c>
      <c r="O45" s="308"/>
      <c r="P45" s="303"/>
      <c r="Q45" s="106"/>
      <c r="U45" s="3"/>
    </row>
    <row r="46" spans="1:21" ht="12.75">
      <c r="A46" s="315" t="s">
        <v>19</v>
      </c>
      <c r="B46" s="316"/>
      <c r="C46" s="273">
        <v>15</v>
      </c>
      <c r="D46" s="274"/>
      <c r="E46" s="274"/>
      <c r="F46" s="274"/>
      <c r="G46" s="274"/>
      <c r="H46" s="274"/>
      <c r="I46" s="274"/>
      <c r="J46" s="274"/>
      <c r="K46" s="274"/>
      <c r="L46" s="274"/>
      <c r="M46" s="275"/>
      <c r="N46" s="273">
        <v>15</v>
      </c>
      <c r="O46" s="274"/>
      <c r="P46" s="294"/>
      <c r="Q46" s="4"/>
      <c r="U46" s="5"/>
    </row>
    <row r="47" spans="1:21" ht="12.75">
      <c r="A47" s="315" t="s">
        <v>20</v>
      </c>
      <c r="B47" s="316"/>
      <c r="C47" s="273">
        <v>15</v>
      </c>
      <c r="D47" s="274"/>
      <c r="E47" s="274"/>
      <c r="F47" s="274"/>
      <c r="G47" s="274"/>
      <c r="H47" s="274"/>
      <c r="I47" s="274"/>
      <c r="J47" s="274"/>
      <c r="K47" s="274"/>
      <c r="L47" s="274"/>
      <c r="M47" s="275"/>
      <c r="N47" s="273">
        <v>15</v>
      </c>
      <c r="O47" s="274"/>
      <c r="P47" s="294"/>
      <c r="Q47" s="4"/>
      <c r="U47" s="5"/>
    </row>
    <row r="48" spans="1:21" ht="13.5" thickBot="1">
      <c r="A48" s="313" t="s">
        <v>21</v>
      </c>
      <c r="B48" s="314"/>
      <c r="C48" s="276">
        <v>0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80"/>
      <c r="N48" s="276">
        <v>0</v>
      </c>
      <c r="O48" s="277"/>
      <c r="P48" s="278"/>
      <c r="Q48" s="4"/>
      <c r="U48" s="5"/>
    </row>
    <row r="49" ht="12.75">
      <c r="U49" s="6"/>
    </row>
  </sheetData>
  <sheetProtection/>
  <mergeCells count="50">
    <mergeCell ref="C47:M47"/>
    <mergeCell ref="N46:P46"/>
    <mergeCell ref="C48:M48"/>
    <mergeCell ref="A42:B42"/>
    <mergeCell ref="F6:H6"/>
    <mergeCell ref="B4:B7"/>
    <mergeCell ref="A48:B48"/>
    <mergeCell ref="A47:B47"/>
    <mergeCell ref="A46:B46"/>
    <mergeCell ref="C46:M46"/>
    <mergeCell ref="AI4:AI7"/>
    <mergeCell ref="AH4:AH7"/>
    <mergeCell ref="AB6:AG6"/>
    <mergeCell ref="V4:AA5"/>
    <mergeCell ref="AB4:AG5"/>
    <mergeCell ref="J6:J7"/>
    <mergeCell ref="K6:K7"/>
    <mergeCell ref="C4:L4"/>
    <mergeCell ref="I5:L5"/>
    <mergeCell ref="L6:L7"/>
    <mergeCell ref="C42:P42"/>
    <mergeCell ref="N48:P48"/>
    <mergeCell ref="N47:P47"/>
    <mergeCell ref="A45:B45"/>
    <mergeCell ref="C44:P44"/>
    <mergeCell ref="A44:B44"/>
    <mergeCell ref="A43:B43"/>
    <mergeCell ref="C43:P43"/>
    <mergeCell ref="C45:M45"/>
    <mergeCell ref="N45:P45"/>
    <mergeCell ref="A1:B1"/>
    <mergeCell ref="AB39:AG39"/>
    <mergeCell ref="V39:AA39"/>
    <mergeCell ref="V6:AA6"/>
    <mergeCell ref="P39:U39"/>
    <mergeCell ref="F39:H39"/>
    <mergeCell ref="M6:N6"/>
    <mergeCell ref="A38:B38"/>
    <mergeCell ref="A4:A7"/>
    <mergeCell ref="C5:H5"/>
    <mergeCell ref="A41:B41"/>
    <mergeCell ref="C41:U41"/>
    <mergeCell ref="M4:N5"/>
    <mergeCell ref="O4:O7"/>
    <mergeCell ref="I6:I7"/>
    <mergeCell ref="A2:AG2"/>
    <mergeCell ref="A3:AG3"/>
    <mergeCell ref="P4:U6"/>
    <mergeCell ref="C39:E39"/>
    <mergeCell ref="C6:E6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zoomScale="90" zoomScaleNormal="90" zoomScalePageLayoutView="0" workbookViewId="0" topLeftCell="A13">
      <selection activeCell="W23" sqref="W2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443" t="s">
        <v>41</v>
      </c>
      <c r="B1" s="443"/>
    </row>
    <row r="2" spans="1:35" ht="36.75" customHeight="1" thickBot="1">
      <c r="A2" s="338" t="s">
        <v>101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72"/>
      <c r="AI2" s="72"/>
    </row>
    <row r="3" spans="1:35" ht="43.5" customHeight="1" thickBot="1">
      <c r="A3" s="339" t="s">
        <v>119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73"/>
      <c r="AI3" s="74"/>
    </row>
    <row r="4" spans="1:35" ht="14.25" customHeight="1" thickBot="1">
      <c r="A4" s="335" t="s">
        <v>25</v>
      </c>
      <c r="B4" s="344" t="s">
        <v>26</v>
      </c>
      <c r="C4" s="288" t="s">
        <v>7</v>
      </c>
      <c r="D4" s="289"/>
      <c r="E4" s="289"/>
      <c r="F4" s="289"/>
      <c r="G4" s="289"/>
      <c r="H4" s="289"/>
      <c r="I4" s="289"/>
      <c r="J4" s="289"/>
      <c r="K4" s="289"/>
      <c r="L4" s="329"/>
      <c r="M4" s="325" t="s">
        <v>11</v>
      </c>
      <c r="N4" s="326"/>
      <c r="O4" s="295" t="s">
        <v>33</v>
      </c>
      <c r="P4" s="288" t="s">
        <v>1</v>
      </c>
      <c r="Q4" s="289"/>
      <c r="R4" s="289"/>
      <c r="S4" s="289"/>
      <c r="T4" s="289"/>
      <c r="U4" s="290"/>
      <c r="V4" s="288" t="s">
        <v>0</v>
      </c>
      <c r="W4" s="289"/>
      <c r="X4" s="289"/>
      <c r="Y4" s="289"/>
      <c r="Z4" s="289"/>
      <c r="AA4" s="290"/>
      <c r="AB4" s="288" t="s">
        <v>35</v>
      </c>
      <c r="AC4" s="289"/>
      <c r="AD4" s="289"/>
      <c r="AE4" s="289"/>
      <c r="AF4" s="289"/>
      <c r="AG4" s="290"/>
      <c r="AH4" s="283" t="s">
        <v>34</v>
      </c>
      <c r="AI4" s="444" t="s">
        <v>27</v>
      </c>
    </row>
    <row r="5" spans="1:35" ht="12.75" customHeight="1" thickBot="1">
      <c r="A5" s="336"/>
      <c r="B5" s="345"/>
      <c r="C5" s="281" t="s">
        <v>38</v>
      </c>
      <c r="D5" s="282"/>
      <c r="E5" s="282"/>
      <c r="F5" s="282"/>
      <c r="G5" s="282"/>
      <c r="H5" s="306"/>
      <c r="I5" s="281" t="s">
        <v>37</v>
      </c>
      <c r="J5" s="282"/>
      <c r="K5" s="282"/>
      <c r="L5" s="309"/>
      <c r="M5" s="327"/>
      <c r="N5" s="328"/>
      <c r="O5" s="296"/>
      <c r="P5" s="341"/>
      <c r="Q5" s="342"/>
      <c r="R5" s="342"/>
      <c r="S5" s="342"/>
      <c r="T5" s="342"/>
      <c r="U5" s="343"/>
      <c r="V5" s="291"/>
      <c r="W5" s="292"/>
      <c r="X5" s="292"/>
      <c r="Y5" s="292"/>
      <c r="Z5" s="292"/>
      <c r="AA5" s="293"/>
      <c r="AB5" s="291"/>
      <c r="AC5" s="292"/>
      <c r="AD5" s="292"/>
      <c r="AE5" s="292"/>
      <c r="AF5" s="292"/>
      <c r="AG5" s="293"/>
      <c r="AH5" s="284"/>
      <c r="AI5" s="445"/>
    </row>
    <row r="6" spans="1:35" ht="12.75" customHeight="1" thickBot="1">
      <c r="A6" s="336"/>
      <c r="B6" s="345"/>
      <c r="C6" s="281" t="s">
        <v>4</v>
      </c>
      <c r="D6" s="282"/>
      <c r="E6" s="309"/>
      <c r="F6" s="281" t="s">
        <v>5</v>
      </c>
      <c r="G6" s="282"/>
      <c r="H6" s="306"/>
      <c r="I6" s="304" t="s">
        <v>39</v>
      </c>
      <c r="J6" s="304" t="s">
        <v>15</v>
      </c>
      <c r="K6" s="304" t="s">
        <v>16</v>
      </c>
      <c r="L6" s="304" t="s">
        <v>42</v>
      </c>
      <c r="M6" s="286" t="s">
        <v>14</v>
      </c>
      <c r="N6" s="285"/>
      <c r="O6" s="296"/>
      <c r="P6" s="291"/>
      <c r="Q6" s="292"/>
      <c r="R6" s="292"/>
      <c r="S6" s="292"/>
      <c r="T6" s="292"/>
      <c r="U6" s="293"/>
      <c r="V6" s="286" t="s">
        <v>32</v>
      </c>
      <c r="W6" s="285"/>
      <c r="X6" s="285"/>
      <c r="Y6" s="285"/>
      <c r="Z6" s="285"/>
      <c r="AA6" s="287"/>
      <c r="AB6" s="286" t="s">
        <v>32</v>
      </c>
      <c r="AC6" s="285"/>
      <c r="AD6" s="285"/>
      <c r="AE6" s="285"/>
      <c r="AF6" s="285"/>
      <c r="AG6" s="287"/>
      <c r="AH6" s="285"/>
      <c r="AI6" s="446"/>
    </row>
    <row r="7" spans="1:35" ht="13.5" thickBot="1">
      <c r="A7" s="337"/>
      <c r="B7" s="346"/>
      <c r="C7" s="36" t="s">
        <v>39</v>
      </c>
      <c r="D7" s="35" t="s">
        <v>15</v>
      </c>
      <c r="E7" s="35" t="s">
        <v>16</v>
      </c>
      <c r="F7" s="77" t="s">
        <v>39</v>
      </c>
      <c r="G7" s="37" t="s">
        <v>15</v>
      </c>
      <c r="H7" s="35" t="s">
        <v>16</v>
      </c>
      <c r="I7" s="305"/>
      <c r="J7" s="305"/>
      <c r="K7" s="305"/>
      <c r="L7" s="330"/>
      <c r="M7" s="36" t="s">
        <v>4</v>
      </c>
      <c r="N7" s="78" t="s">
        <v>5</v>
      </c>
      <c r="O7" s="297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442"/>
      <c r="AI7" s="447"/>
    </row>
    <row r="8" spans="1:35" ht="24">
      <c r="A8" s="11">
        <v>1</v>
      </c>
      <c r="B8" s="10" t="s">
        <v>67</v>
      </c>
      <c r="C8" s="12">
        <v>2</v>
      </c>
      <c r="D8" s="13"/>
      <c r="E8" s="15"/>
      <c r="F8" s="12"/>
      <c r="G8" s="23"/>
      <c r="H8" s="14"/>
      <c r="I8" s="81">
        <f aca="true" t="shared" si="0" ref="I8:K14">C8+F8</f>
        <v>2</v>
      </c>
      <c r="J8" s="86">
        <f t="shared" si="0"/>
        <v>0</v>
      </c>
      <c r="K8" s="82">
        <f t="shared" si="0"/>
        <v>0</v>
      </c>
      <c r="L8" s="11">
        <f aca="true" t="shared" si="1" ref="L8:L14">SUM(I8:K8)</f>
        <v>2</v>
      </c>
      <c r="M8" s="47" t="s">
        <v>45</v>
      </c>
      <c r="N8" s="44"/>
      <c r="O8" s="75">
        <f aca="true" t="shared" si="2" ref="O8:O14">SUM(P8:U8)</f>
        <v>30</v>
      </c>
      <c r="P8" s="83">
        <f aca="true" t="shared" si="3" ref="P8:U14">V8+AB8</f>
        <v>0</v>
      </c>
      <c r="Q8" s="84">
        <f t="shared" si="3"/>
        <v>0</v>
      </c>
      <c r="R8" s="84">
        <f t="shared" si="3"/>
        <v>30</v>
      </c>
      <c r="S8" s="84">
        <f t="shared" si="3"/>
        <v>0</v>
      </c>
      <c r="T8" s="84">
        <f t="shared" si="3"/>
        <v>0</v>
      </c>
      <c r="U8" s="85">
        <f t="shared" si="3"/>
        <v>0</v>
      </c>
      <c r="V8" s="12"/>
      <c r="W8" s="13"/>
      <c r="X8" s="13">
        <v>30</v>
      </c>
      <c r="Y8" s="13"/>
      <c r="Z8" s="13"/>
      <c r="AA8" s="14"/>
      <c r="AB8" s="12"/>
      <c r="AC8" s="15"/>
      <c r="AD8" s="15"/>
      <c r="AE8" s="15"/>
      <c r="AF8" s="13"/>
      <c r="AG8" s="14"/>
      <c r="AH8" s="51" t="s">
        <v>52</v>
      </c>
      <c r="AI8" s="10" t="s">
        <v>104</v>
      </c>
    </row>
    <row r="9" spans="1:35" ht="12.75">
      <c r="A9" s="87">
        <v>2</v>
      </c>
      <c r="B9" s="8" t="s">
        <v>68</v>
      </c>
      <c r="C9" s="52">
        <v>3</v>
      </c>
      <c r="D9" s="54"/>
      <c r="E9" s="55"/>
      <c r="F9" s="52"/>
      <c r="G9" s="16"/>
      <c r="H9" s="49"/>
      <c r="I9" s="88">
        <f t="shared" si="0"/>
        <v>3</v>
      </c>
      <c r="J9" s="92">
        <f t="shared" si="0"/>
        <v>0</v>
      </c>
      <c r="K9" s="111">
        <f t="shared" si="0"/>
        <v>0</v>
      </c>
      <c r="L9" s="87">
        <f t="shared" si="1"/>
        <v>3</v>
      </c>
      <c r="M9" s="61" t="s">
        <v>45</v>
      </c>
      <c r="N9" s="53"/>
      <c r="O9" s="76">
        <f t="shared" si="2"/>
        <v>40</v>
      </c>
      <c r="P9" s="89">
        <f t="shared" si="3"/>
        <v>15</v>
      </c>
      <c r="Q9" s="90">
        <f t="shared" si="3"/>
        <v>20</v>
      </c>
      <c r="R9" s="90">
        <f t="shared" si="3"/>
        <v>5</v>
      </c>
      <c r="S9" s="90">
        <f t="shared" si="3"/>
        <v>0</v>
      </c>
      <c r="T9" s="90">
        <f t="shared" si="3"/>
        <v>0</v>
      </c>
      <c r="U9" s="91">
        <f t="shared" si="3"/>
        <v>0</v>
      </c>
      <c r="V9" s="52">
        <v>15</v>
      </c>
      <c r="W9" s="54">
        <v>20</v>
      </c>
      <c r="X9" s="54">
        <v>5</v>
      </c>
      <c r="Y9" s="54"/>
      <c r="Z9" s="54"/>
      <c r="AA9" s="49"/>
      <c r="AB9" s="52"/>
      <c r="AC9" s="54"/>
      <c r="AD9" s="55"/>
      <c r="AE9" s="55"/>
      <c r="AF9" s="54"/>
      <c r="AG9" s="49"/>
      <c r="AH9" s="56" t="s">
        <v>69</v>
      </c>
      <c r="AI9" s="8" t="s">
        <v>107</v>
      </c>
    </row>
    <row r="10" spans="1:35" ht="12.75">
      <c r="A10" s="87">
        <v>3</v>
      </c>
      <c r="B10" s="8" t="s">
        <v>70</v>
      </c>
      <c r="C10" s="52">
        <v>1</v>
      </c>
      <c r="D10" s="54"/>
      <c r="E10" s="55"/>
      <c r="F10" s="52"/>
      <c r="G10" s="16"/>
      <c r="H10" s="49"/>
      <c r="I10" s="88">
        <f t="shared" si="0"/>
        <v>1</v>
      </c>
      <c r="J10" s="92">
        <f t="shared" si="0"/>
        <v>0</v>
      </c>
      <c r="K10" s="111">
        <f t="shared" si="0"/>
        <v>0</v>
      </c>
      <c r="L10" s="87">
        <f t="shared" si="1"/>
        <v>1</v>
      </c>
      <c r="M10" s="63" t="s">
        <v>45</v>
      </c>
      <c r="N10" s="57"/>
      <c r="O10" s="76">
        <f t="shared" si="2"/>
        <v>20</v>
      </c>
      <c r="P10" s="89">
        <f t="shared" si="3"/>
        <v>0</v>
      </c>
      <c r="Q10" s="90">
        <f t="shared" si="3"/>
        <v>10</v>
      </c>
      <c r="R10" s="90">
        <f t="shared" si="3"/>
        <v>10</v>
      </c>
      <c r="S10" s="90">
        <f t="shared" si="3"/>
        <v>0</v>
      </c>
      <c r="T10" s="90">
        <f t="shared" si="3"/>
        <v>0</v>
      </c>
      <c r="U10" s="91">
        <f t="shared" si="3"/>
        <v>0</v>
      </c>
      <c r="V10" s="52"/>
      <c r="W10" s="54">
        <v>10</v>
      </c>
      <c r="X10" s="54">
        <v>10</v>
      </c>
      <c r="Y10" s="54"/>
      <c r="Z10" s="54"/>
      <c r="AA10" s="49"/>
      <c r="AB10" s="52"/>
      <c r="AC10" s="55"/>
      <c r="AD10" s="55"/>
      <c r="AE10" s="55"/>
      <c r="AF10" s="54"/>
      <c r="AG10" s="55"/>
      <c r="AH10" s="48" t="s">
        <v>69</v>
      </c>
      <c r="AI10" s="8" t="s">
        <v>107</v>
      </c>
    </row>
    <row r="11" spans="1:35" ht="36">
      <c r="A11" s="87">
        <v>4</v>
      </c>
      <c r="B11" s="8" t="s">
        <v>71</v>
      </c>
      <c r="C11" s="52">
        <v>3</v>
      </c>
      <c r="D11" s="54">
        <v>3</v>
      </c>
      <c r="E11" s="55"/>
      <c r="F11" s="52"/>
      <c r="G11" s="16"/>
      <c r="H11" s="49"/>
      <c r="I11" s="88">
        <f t="shared" si="0"/>
        <v>3</v>
      </c>
      <c r="J11" s="92">
        <f t="shared" si="0"/>
        <v>3</v>
      </c>
      <c r="K11" s="111">
        <f t="shared" si="0"/>
        <v>0</v>
      </c>
      <c r="L11" s="87">
        <f t="shared" si="1"/>
        <v>6</v>
      </c>
      <c r="M11" s="63" t="s">
        <v>43</v>
      </c>
      <c r="N11" s="53"/>
      <c r="O11" s="76">
        <f t="shared" si="2"/>
        <v>120</v>
      </c>
      <c r="P11" s="89">
        <f t="shared" si="3"/>
        <v>30</v>
      </c>
      <c r="Q11" s="90">
        <f t="shared" si="3"/>
        <v>0</v>
      </c>
      <c r="R11" s="90">
        <f t="shared" si="3"/>
        <v>30</v>
      </c>
      <c r="S11" s="90">
        <f t="shared" si="3"/>
        <v>0</v>
      </c>
      <c r="T11" s="90">
        <f t="shared" si="3"/>
        <v>60</v>
      </c>
      <c r="U11" s="91">
        <f t="shared" si="3"/>
        <v>0</v>
      </c>
      <c r="V11" s="52">
        <v>30</v>
      </c>
      <c r="W11" s="54"/>
      <c r="X11" s="54">
        <v>30</v>
      </c>
      <c r="Y11" s="54"/>
      <c r="Z11" s="54">
        <v>60</v>
      </c>
      <c r="AA11" s="49"/>
      <c r="AB11" s="52"/>
      <c r="AC11" s="54"/>
      <c r="AD11" s="55"/>
      <c r="AE11" s="55"/>
      <c r="AF11" s="54"/>
      <c r="AG11" s="55"/>
      <c r="AH11" s="48" t="s">
        <v>72</v>
      </c>
      <c r="AI11" s="8" t="s">
        <v>108</v>
      </c>
    </row>
    <row r="12" spans="1:35" ht="24">
      <c r="A12" s="87">
        <v>5</v>
      </c>
      <c r="B12" s="8" t="s">
        <v>73</v>
      </c>
      <c r="C12" s="52">
        <v>1</v>
      </c>
      <c r="D12" s="54"/>
      <c r="E12" s="55"/>
      <c r="F12" s="52"/>
      <c r="G12" s="16"/>
      <c r="H12" s="49"/>
      <c r="I12" s="88">
        <f t="shared" si="0"/>
        <v>1</v>
      </c>
      <c r="J12" s="92">
        <f t="shared" si="0"/>
        <v>0</v>
      </c>
      <c r="K12" s="111">
        <f t="shared" si="0"/>
        <v>0</v>
      </c>
      <c r="L12" s="87">
        <f t="shared" si="1"/>
        <v>1</v>
      </c>
      <c r="M12" s="63" t="s">
        <v>45</v>
      </c>
      <c r="N12" s="53"/>
      <c r="O12" s="76">
        <f t="shared" si="2"/>
        <v>20</v>
      </c>
      <c r="P12" s="89">
        <f t="shared" si="3"/>
        <v>20</v>
      </c>
      <c r="Q12" s="90">
        <f t="shared" si="3"/>
        <v>0</v>
      </c>
      <c r="R12" s="90">
        <f t="shared" si="3"/>
        <v>0</v>
      </c>
      <c r="S12" s="90">
        <f t="shared" si="3"/>
        <v>0</v>
      </c>
      <c r="T12" s="90">
        <f t="shared" si="3"/>
        <v>0</v>
      </c>
      <c r="U12" s="91">
        <f t="shared" si="3"/>
        <v>0</v>
      </c>
      <c r="V12" s="52">
        <v>20</v>
      </c>
      <c r="W12" s="54"/>
      <c r="X12" s="54"/>
      <c r="Y12" s="54"/>
      <c r="Z12" s="54"/>
      <c r="AA12" s="49"/>
      <c r="AB12" s="52"/>
      <c r="AC12" s="54"/>
      <c r="AD12" s="55"/>
      <c r="AE12" s="55"/>
      <c r="AF12" s="54"/>
      <c r="AG12" s="55"/>
      <c r="AH12" s="8" t="s">
        <v>74</v>
      </c>
      <c r="AI12" s="32" t="s">
        <v>103</v>
      </c>
    </row>
    <row r="13" spans="1:35" ht="24">
      <c r="A13" s="87">
        <v>6</v>
      </c>
      <c r="B13" s="8" t="s">
        <v>75</v>
      </c>
      <c r="C13" s="52">
        <v>4</v>
      </c>
      <c r="D13" s="54"/>
      <c r="E13" s="55"/>
      <c r="F13" s="52"/>
      <c r="G13" s="16"/>
      <c r="H13" s="49"/>
      <c r="I13" s="88">
        <f t="shared" si="0"/>
        <v>4</v>
      </c>
      <c r="J13" s="92">
        <f t="shared" si="0"/>
        <v>0</v>
      </c>
      <c r="K13" s="111">
        <f t="shared" si="0"/>
        <v>0</v>
      </c>
      <c r="L13" s="87">
        <f t="shared" si="1"/>
        <v>4</v>
      </c>
      <c r="M13" s="63" t="s">
        <v>45</v>
      </c>
      <c r="N13" s="53"/>
      <c r="O13" s="76">
        <f t="shared" si="2"/>
        <v>70</v>
      </c>
      <c r="P13" s="89">
        <f t="shared" si="3"/>
        <v>70</v>
      </c>
      <c r="Q13" s="90">
        <f t="shared" si="3"/>
        <v>0</v>
      </c>
      <c r="R13" s="90">
        <f t="shared" si="3"/>
        <v>0</v>
      </c>
      <c r="S13" s="90">
        <f t="shared" si="3"/>
        <v>0</v>
      </c>
      <c r="T13" s="90">
        <f t="shared" si="3"/>
        <v>0</v>
      </c>
      <c r="U13" s="91">
        <f t="shared" si="3"/>
        <v>0</v>
      </c>
      <c r="V13" s="52">
        <v>70</v>
      </c>
      <c r="W13" s="54"/>
      <c r="X13" s="54"/>
      <c r="Y13" s="54"/>
      <c r="Z13" s="54"/>
      <c r="AA13" s="49"/>
      <c r="AB13" s="52"/>
      <c r="AC13" s="54"/>
      <c r="AD13" s="55"/>
      <c r="AE13" s="55"/>
      <c r="AF13" s="54"/>
      <c r="AG13" s="55"/>
      <c r="AH13" s="8" t="s">
        <v>46</v>
      </c>
      <c r="AI13" s="32" t="s">
        <v>102</v>
      </c>
    </row>
    <row r="14" spans="1:35" ht="24">
      <c r="A14" s="87">
        <v>7</v>
      </c>
      <c r="B14" s="8" t="s">
        <v>76</v>
      </c>
      <c r="C14" s="17"/>
      <c r="D14" s="54">
        <v>3</v>
      </c>
      <c r="E14" s="55"/>
      <c r="F14" s="52"/>
      <c r="G14" s="16"/>
      <c r="H14" s="55"/>
      <c r="I14" s="88">
        <f t="shared" si="0"/>
        <v>0</v>
      </c>
      <c r="J14" s="92">
        <f t="shared" si="0"/>
        <v>3</v>
      </c>
      <c r="K14" s="111">
        <f t="shared" si="0"/>
        <v>0</v>
      </c>
      <c r="L14" s="87">
        <f t="shared" si="1"/>
        <v>3</v>
      </c>
      <c r="M14" s="61" t="s">
        <v>45</v>
      </c>
      <c r="N14" s="58"/>
      <c r="O14" s="76">
        <f t="shared" si="2"/>
        <v>60</v>
      </c>
      <c r="P14" s="89">
        <f t="shared" si="3"/>
        <v>0</v>
      </c>
      <c r="Q14" s="90">
        <f t="shared" si="3"/>
        <v>0</v>
      </c>
      <c r="R14" s="90">
        <f t="shared" si="3"/>
        <v>0</v>
      </c>
      <c r="S14" s="90">
        <f t="shared" si="3"/>
        <v>0</v>
      </c>
      <c r="T14" s="90">
        <f t="shared" si="3"/>
        <v>60</v>
      </c>
      <c r="U14" s="91">
        <f t="shared" si="3"/>
        <v>0</v>
      </c>
      <c r="V14" s="52"/>
      <c r="W14" s="54"/>
      <c r="X14" s="54"/>
      <c r="Y14" s="54"/>
      <c r="Z14" s="54">
        <v>60</v>
      </c>
      <c r="AA14" s="49"/>
      <c r="AB14" s="52"/>
      <c r="AC14" s="54"/>
      <c r="AD14" s="55"/>
      <c r="AE14" s="55"/>
      <c r="AF14" s="54"/>
      <c r="AG14" s="55"/>
      <c r="AH14" s="8" t="s">
        <v>77</v>
      </c>
      <c r="AI14" s="59" t="s">
        <v>109</v>
      </c>
    </row>
    <row r="15" spans="1:35" ht="12.75">
      <c r="A15" s="87">
        <v>8</v>
      </c>
      <c r="B15" s="8" t="s">
        <v>106</v>
      </c>
      <c r="C15" s="17">
        <v>2</v>
      </c>
      <c r="D15" s="54"/>
      <c r="E15" s="55"/>
      <c r="F15" s="52">
        <v>2</v>
      </c>
      <c r="G15" s="16"/>
      <c r="H15" s="55"/>
      <c r="I15" s="88"/>
      <c r="J15" s="92"/>
      <c r="K15" s="111"/>
      <c r="L15" s="87"/>
      <c r="M15" s="61" t="s">
        <v>45</v>
      </c>
      <c r="N15" s="58" t="s">
        <v>43</v>
      </c>
      <c r="O15" s="76"/>
      <c r="P15" s="89"/>
      <c r="Q15" s="90"/>
      <c r="R15" s="90"/>
      <c r="S15" s="90"/>
      <c r="T15" s="90"/>
      <c r="U15" s="91"/>
      <c r="V15" s="52"/>
      <c r="W15" s="54"/>
      <c r="X15" s="54">
        <v>30</v>
      </c>
      <c r="Y15" s="54"/>
      <c r="Z15" s="54"/>
      <c r="AA15" s="49"/>
      <c r="AB15" s="52"/>
      <c r="AC15" s="17"/>
      <c r="AD15" s="54">
        <v>30</v>
      </c>
      <c r="AE15" s="54"/>
      <c r="AF15" s="54"/>
      <c r="AG15" s="55"/>
      <c r="AH15" s="8" t="s">
        <v>54</v>
      </c>
      <c r="AI15" s="59" t="s">
        <v>105</v>
      </c>
    </row>
    <row r="16" spans="1:35" ht="12.75">
      <c r="A16" s="87">
        <v>9</v>
      </c>
      <c r="B16" s="8" t="s">
        <v>91</v>
      </c>
      <c r="C16" s="17"/>
      <c r="D16" s="54"/>
      <c r="E16" s="55"/>
      <c r="F16" s="52">
        <v>2</v>
      </c>
      <c r="G16" s="16"/>
      <c r="H16" s="55"/>
      <c r="I16" s="88">
        <f aca="true" t="shared" si="4" ref="I16:I37">C16+F16</f>
        <v>2</v>
      </c>
      <c r="J16" s="92">
        <f aca="true" t="shared" si="5" ref="J16:J37">D16+G16</f>
        <v>0</v>
      </c>
      <c r="K16" s="111">
        <f aca="true" t="shared" si="6" ref="K16:K37">E16+H16</f>
        <v>0</v>
      </c>
      <c r="L16" s="87">
        <f aca="true" t="shared" si="7" ref="L16:L37">SUM(I16:K16)</f>
        <v>2</v>
      </c>
      <c r="M16" s="61"/>
      <c r="N16" s="58" t="s">
        <v>45</v>
      </c>
      <c r="O16" s="76">
        <f aca="true" t="shared" si="8" ref="O16:O24">SUM(P16:U16)</f>
        <v>30</v>
      </c>
      <c r="P16" s="89">
        <f aca="true" t="shared" si="9" ref="P16:P24">V16+AB16</f>
        <v>30</v>
      </c>
      <c r="Q16" s="90">
        <f aca="true" t="shared" si="10" ref="Q16:Q24">W16+AC16</f>
        <v>0</v>
      </c>
      <c r="R16" s="90">
        <f aca="true" t="shared" si="11" ref="R16:R24">X16+AD16</f>
        <v>0</v>
      </c>
      <c r="S16" s="90">
        <f aca="true" t="shared" si="12" ref="S16:S24">Y16+AE16</f>
        <v>0</v>
      </c>
      <c r="T16" s="90">
        <f aca="true" t="shared" si="13" ref="T16:T24">Z16+AF16</f>
        <v>0</v>
      </c>
      <c r="U16" s="91">
        <f aca="true" t="shared" si="14" ref="U16:U24">AA16+AG16</f>
        <v>0</v>
      </c>
      <c r="V16" s="52"/>
      <c r="W16" s="54"/>
      <c r="X16" s="54"/>
      <c r="Y16" s="54"/>
      <c r="Z16" s="54"/>
      <c r="AA16" s="49"/>
      <c r="AB16" s="52">
        <v>30</v>
      </c>
      <c r="AC16" s="17"/>
      <c r="AD16" s="54"/>
      <c r="AE16" s="54"/>
      <c r="AF16" s="54"/>
      <c r="AG16" s="55"/>
      <c r="AH16" s="8" t="s">
        <v>92</v>
      </c>
      <c r="AI16" s="59" t="s">
        <v>115</v>
      </c>
    </row>
    <row r="17" spans="1:35" ht="12.75">
      <c r="A17" s="87">
        <v>10</v>
      </c>
      <c r="B17" s="8" t="s">
        <v>93</v>
      </c>
      <c r="C17" s="17"/>
      <c r="D17" s="54"/>
      <c r="E17" s="55"/>
      <c r="F17" s="52">
        <v>3</v>
      </c>
      <c r="G17" s="16"/>
      <c r="H17" s="55"/>
      <c r="I17" s="88">
        <f t="shared" si="4"/>
        <v>3</v>
      </c>
      <c r="J17" s="92">
        <f t="shared" si="5"/>
        <v>0</v>
      </c>
      <c r="K17" s="111">
        <f t="shared" si="6"/>
        <v>0</v>
      </c>
      <c r="L17" s="87">
        <f t="shared" si="7"/>
        <v>3</v>
      </c>
      <c r="M17" s="61"/>
      <c r="N17" s="58" t="s">
        <v>45</v>
      </c>
      <c r="O17" s="76">
        <f t="shared" si="8"/>
        <v>40</v>
      </c>
      <c r="P17" s="89">
        <f t="shared" si="9"/>
        <v>40</v>
      </c>
      <c r="Q17" s="90">
        <f t="shared" si="10"/>
        <v>0</v>
      </c>
      <c r="R17" s="90">
        <f t="shared" si="11"/>
        <v>0</v>
      </c>
      <c r="S17" s="90">
        <f t="shared" si="12"/>
        <v>0</v>
      </c>
      <c r="T17" s="90">
        <f t="shared" si="13"/>
        <v>0</v>
      </c>
      <c r="U17" s="91">
        <f t="shared" si="14"/>
        <v>0</v>
      </c>
      <c r="V17" s="52"/>
      <c r="W17" s="54"/>
      <c r="X17" s="54"/>
      <c r="Y17" s="54"/>
      <c r="Z17" s="54"/>
      <c r="AA17" s="49"/>
      <c r="AB17" s="52">
        <v>40</v>
      </c>
      <c r="AC17" s="17"/>
      <c r="AD17" s="54"/>
      <c r="AE17" s="54"/>
      <c r="AF17" s="54"/>
      <c r="AG17" s="55"/>
      <c r="AH17" s="8" t="s">
        <v>94</v>
      </c>
      <c r="AI17" s="59" t="s">
        <v>116</v>
      </c>
    </row>
    <row r="18" spans="1:35" ht="12.75">
      <c r="A18" s="87">
        <v>11</v>
      </c>
      <c r="B18" s="8" t="s">
        <v>95</v>
      </c>
      <c r="C18" s="17"/>
      <c r="D18" s="54"/>
      <c r="E18" s="55"/>
      <c r="F18" s="52"/>
      <c r="G18" s="16">
        <v>4</v>
      </c>
      <c r="H18" s="55"/>
      <c r="I18" s="88">
        <f t="shared" si="4"/>
        <v>0</v>
      </c>
      <c r="J18" s="92">
        <f t="shared" si="5"/>
        <v>4</v>
      </c>
      <c r="K18" s="111">
        <f t="shared" si="6"/>
        <v>0</v>
      </c>
      <c r="L18" s="87">
        <f t="shared" si="7"/>
        <v>4</v>
      </c>
      <c r="M18" s="61"/>
      <c r="N18" s="58" t="s">
        <v>45</v>
      </c>
      <c r="O18" s="76">
        <f t="shared" si="8"/>
        <v>60</v>
      </c>
      <c r="P18" s="89">
        <f t="shared" si="9"/>
        <v>0</v>
      </c>
      <c r="Q18" s="90">
        <f t="shared" si="10"/>
        <v>0</v>
      </c>
      <c r="R18" s="90">
        <f t="shared" si="11"/>
        <v>0</v>
      </c>
      <c r="S18" s="90">
        <f t="shared" si="12"/>
        <v>0</v>
      </c>
      <c r="T18" s="90">
        <f t="shared" si="13"/>
        <v>60</v>
      </c>
      <c r="U18" s="91">
        <f t="shared" si="14"/>
        <v>0</v>
      </c>
      <c r="V18" s="52"/>
      <c r="W18" s="54"/>
      <c r="X18" s="54"/>
      <c r="Y18" s="54"/>
      <c r="Z18" s="54"/>
      <c r="AA18" s="49"/>
      <c r="AB18" s="52"/>
      <c r="AC18" s="17"/>
      <c r="AD18" s="54"/>
      <c r="AE18" s="54"/>
      <c r="AF18" s="54">
        <v>60</v>
      </c>
      <c r="AG18" s="55"/>
      <c r="AH18" s="8" t="s">
        <v>94</v>
      </c>
      <c r="AI18" s="59" t="s">
        <v>116</v>
      </c>
    </row>
    <row r="19" spans="1:35" ht="12.75">
      <c r="A19" s="87">
        <v>12</v>
      </c>
      <c r="B19" s="8" t="s">
        <v>96</v>
      </c>
      <c r="C19" s="17"/>
      <c r="D19" s="54"/>
      <c r="E19" s="55"/>
      <c r="F19" s="52"/>
      <c r="G19" s="16">
        <v>4</v>
      </c>
      <c r="H19" s="55"/>
      <c r="I19" s="88">
        <f t="shared" si="4"/>
        <v>0</v>
      </c>
      <c r="J19" s="92">
        <f t="shared" si="5"/>
        <v>4</v>
      </c>
      <c r="K19" s="111">
        <f t="shared" si="6"/>
        <v>0</v>
      </c>
      <c r="L19" s="87">
        <f t="shared" si="7"/>
        <v>4</v>
      </c>
      <c r="M19" s="61"/>
      <c r="N19" s="58" t="s">
        <v>45</v>
      </c>
      <c r="O19" s="76">
        <f t="shared" si="8"/>
        <v>60</v>
      </c>
      <c r="P19" s="89">
        <f t="shared" si="9"/>
        <v>0</v>
      </c>
      <c r="Q19" s="90">
        <f t="shared" si="10"/>
        <v>0</v>
      </c>
      <c r="R19" s="90">
        <f t="shared" si="11"/>
        <v>0</v>
      </c>
      <c r="S19" s="90">
        <f t="shared" si="12"/>
        <v>0</v>
      </c>
      <c r="T19" s="90">
        <f t="shared" si="13"/>
        <v>60</v>
      </c>
      <c r="U19" s="91">
        <f t="shared" si="14"/>
        <v>0</v>
      </c>
      <c r="V19" s="52"/>
      <c r="W19" s="54"/>
      <c r="X19" s="54"/>
      <c r="Y19" s="54"/>
      <c r="Z19" s="54"/>
      <c r="AA19" s="49"/>
      <c r="AB19" s="52"/>
      <c r="AC19" s="17"/>
      <c r="AD19" s="54"/>
      <c r="AE19" s="54"/>
      <c r="AF19" s="54">
        <v>60</v>
      </c>
      <c r="AG19" s="55"/>
      <c r="AH19" s="8" t="s">
        <v>97</v>
      </c>
      <c r="AI19" s="59" t="s">
        <v>117</v>
      </c>
    </row>
    <row r="20" spans="1:35" ht="12.75">
      <c r="A20" s="87">
        <v>13</v>
      </c>
      <c r="B20" s="8" t="s">
        <v>98</v>
      </c>
      <c r="C20" s="17"/>
      <c r="D20" s="54"/>
      <c r="E20" s="55"/>
      <c r="F20" s="52">
        <v>1</v>
      </c>
      <c r="G20" s="16">
        <v>2</v>
      </c>
      <c r="H20" s="55"/>
      <c r="I20" s="88">
        <f t="shared" si="4"/>
        <v>1</v>
      </c>
      <c r="J20" s="92">
        <f t="shared" si="5"/>
        <v>2</v>
      </c>
      <c r="K20" s="111">
        <f t="shared" si="6"/>
        <v>0</v>
      </c>
      <c r="L20" s="87">
        <f t="shared" si="7"/>
        <v>3</v>
      </c>
      <c r="M20" s="61"/>
      <c r="N20" s="58" t="s">
        <v>45</v>
      </c>
      <c r="O20" s="76">
        <f t="shared" si="8"/>
        <v>50</v>
      </c>
      <c r="P20" s="89">
        <f t="shared" si="9"/>
        <v>10</v>
      </c>
      <c r="Q20" s="90">
        <f t="shared" si="10"/>
        <v>0</v>
      </c>
      <c r="R20" s="90">
        <f t="shared" si="11"/>
        <v>0</v>
      </c>
      <c r="S20" s="90">
        <f t="shared" si="12"/>
        <v>0</v>
      </c>
      <c r="T20" s="90">
        <f t="shared" si="13"/>
        <v>40</v>
      </c>
      <c r="U20" s="91">
        <f t="shared" si="14"/>
        <v>0</v>
      </c>
      <c r="V20" s="52"/>
      <c r="W20" s="54"/>
      <c r="X20" s="54"/>
      <c r="Y20" s="54"/>
      <c r="Z20" s="54"/>
      <c r="AA20" s="49"/>
      <c r="AB20" s="52">
        <v>10</v>
      </c>
      <c r="AC20" s="17"/>
      <c r="AD20" s="54"/>
      <c r="AE20" s="54"/>
      <c r="AF20" s="54">
        <v>40</v>
      </c>
      <c r="AG20" s="55"/>
      <c r="AH20" s="8" t="s">
        <v>94</v>
      </c>
      <c r="AI20" s="59" t="s">
        <v>116</v>
      </c>
    </row>
    <row r="21" spans="1:35" ht="24">
      <c r="A21" s="87">
        <v>14</v>
      </c>
      <c r="B21" s="8" t="s">
        <v>99</v>
      </c>
      <c r="C21" s="17"/>
      <c r="D21" s="54"/>
      <c r="E21" s="55"/>
      <c r="F21" s="52">
        <v>2</v>
      </c>
      <c r="G21" s="16"/>
      <c r="H21" s="55"/>
      <c r="I21" s="88">
        <f t="shared" si="4"/>
        <v>2</v>
      </c>
      <c r="J21" s="92">
        <f t="shared" si="5"/>
        <v>0</v>
      </c>
      <c r="K21" s="111">
        <f t="shared" si="6"/>
        <v>0</v>
      </c>
      <c r="L21" s="87">
        <f t="shared" si="7"/>
        <v>2</v>
      </c>
      <c r="M21" s="61"/>
      <c r="N21" s="58" t="s">
        <v>45</v>
      </c>
      <c r="O21" s="76">
        <f t="shared" si="8"/>
        <v>30</v>
      </c>
      <c r="P21" s="89">
        <f t="shared" si="9"/>
        <v>20</v>
      </c>
      <c r="Q21" s="90">
        <f t="shared" si="10"/>
        <v>0</v>
      </c>
      <c r="R21" s="90">
        <f t="shared" si="11"/>
        <v>10</v>
      </c>
      <c r="S21" s="90">
        <f t="shared" si="12"/>
        <v>0</v>
      </c>
      <c r="T21" s="90">
        <f t="shared" si="13"/>
        <v>0</v>
      </c>
      <c r="U21" s="91">
        <f t="shared" si="14"/>
        <v>0</v>
      </c>
      <c r="V21" s="52"/>
      <c r="W21" s="54"/>
      <c r="X21" s="54"/>
      <c r="Y21" s="54"/>
      <c r="Z21" s="54"/>
      <c r="AA21" s="49"/>
      <c r="AB21" s="52">
        <v>20</v>
      </c>
      <c r="AC21" s="17"/>
      <c r="AD21" s="17">
        <v>10</v>
      </c>
      <c r="AE21" s="17"/>
      <c r="AF21" s="54"/>
      <c r="AG21" s="55"/>
      <c r="AH21" s="8" t="s">
        <v>44</v>
      </c>
      <c r="AI21" s="8" t="s">
        <v>118</v>
      </c>
    </row>
    <row r="22" spans="1:35" ht="72">
      <c r="A22" s="87">
        <v>15</v>
      </c>
      <c r="B22" s="8" t="s">
        <v>88</v>
      </c>
      <c r="C22" s="17"/>
      <c r="D22" s="54"/>
      <c r="E22" s="55">
        <v>4</v>
      </c>
      <c r="F22" s="52"/>
      <c r="G22" s="16"/>
      <c r="H22" s="55">
        <v>4</v>
      </c>
      <c r="I22" s="88">
        <f t="shared" si="4"/>
        <v>0</v>
      </c>
      <c r="J22" s="92">
        <f t="shared" si="5"/>
        <v>0</v>
      </c>
      <c r="K22" s="111">
        <f t="shared" si="6"/>
        <v>8</v>
      </c>
      <c r="L22" s="87">
        <f t="shared" si="7"/>
        <v>8</v>
      </c>
      <c r="M22" s="61" t="s">
        <v>45</v>
      </c>
      <c r="N22" s="58" t="s">
        <v>45</v>
      </c>
      <c r="O22" s="76">
        <f t="shared" si="8"/>
        <v>100</v>
      </c>
      <c r="P22" s="89">
        <f t="shared" si="9"/>
        <v>0</v>
      </c>
      <c r="Q22" s="90">
        <f t="shared" si="10"/>
        <v>0</v>
      </c>
      <c r="R22" s="90">
        <f t="shared" si="11"/>
        <v>0</v>
      </c>
      <c r="S22" s="90">
        <f t="shared" si="12"/>
        <v>0</v>
      </c>
      <c r="T22" s="90">
        <f t="shared" si="13"/>
        <v>0</v>
      </c>
      <c r="U22" s="91">
        <f t="shared" si="14"/>
        <v>100</v>
      </c>
      <c r="V22" s="52"/>
      <c r="W22" s="54"/>
      <c r="X22" s="54"/>
      <c r="Y22" s="54"/>
      <c r="Z22" s="54"/>
      <c r="AA22" s="49">
        <v>50</v>
      </c>
      <c r="AB22" s="52"/>
      <c r="AC22" s="17"/>
      <c r="AD22" s="17"/>
      <c r="AE22" s="17"/>
      <c r="AF22" s="54"/>
      <c r="AG22" s="55">
        <v>50</v>
      </c>
      <c r="AH22" s="8" t="s">
        <v>89</v>
      </c>
      <c r="AI22" s="60"/>
    </row>
    <row r="23" spans="1:35" ht="12.75">
      <c r="A23" s="87">
        <v>16</v>
      </c>
      <c r="B23" s="59" t="s">
        <v>90</v>
      </c>
      <c r="C23" s="17"/>
      <c r="D23" s="54">
        <v>4</v>
      </c>
      <c r="E23" s="55"/>
      <c r="F23" s="52"/>
      <c r="G23" s="54">
        <v>4</v>
      </c>
      <c r="H23" s="55"/>
      <c r="I23" s="88">
        <f t="shared" si="4"/>
        <v>0</v>
      </c>
      <c r="J23" s="92">
        <f t="shared" si="5"/>
        <v>8</v>
      </c>
      <c r="K23" s="111">
        <f t="shared" si="6"/>
        <v>0</v>
      </c>
      <c r="L23" s="87">
        <f t="shared" si="7"/>
        <v>8</v>
      </c>
      <c r="M23" s="61" t="s">
        <v>45</v>
      </c>
      <c r="N23" s="58" t="s">
        <v>45</v>
      </c>
      <c r="O23" s="76">
        <f t="shared" si="8"/>
        <v>15</v>
      </c>
      <c r="P23" s="89">
        <f t="shared" si="9"/>
        <v>0</v>
      </c>
      <c r="Q23" s="90">
        <f t="shared" si="10"/>
        <v>15</v>
      </c>
      <c r="R23" s="90">
        <f t="shared" si="11"/>
        <v>0</v>
      </c>
      <c r="S23" s="90">
        <f t="shared" si="12"/>
        <v>0</v>
      </c>
      <c r="T23" s="90">
        <f t="shared" si="13"/>
        <v>0</v>
      </c>
      <c r="U23" s="91">
        <f t="shared" si="14"/>
        <v>0</v>
      </c>
      <c r="V23" s="52"/>
      <c r="W23" s="17">
        <v>5</v>
      </c>
      <c r="X23" s="17"/>
      <c r="Y23" s="17"/>
      <c r="Z23" s="54"/>
      <c r="AA23" s="49"/>
      <c r="AB23" s="52"/>
      <c r="AC23" s="17">
        <v>10</v>
      </c>
      <c r="AD23" s="17"/>
      <c r="AE23" s="17"/>
      <c r="AF23" s="54"/>
      <c r="AG23" s="55"/>
      <c r="AH23" s="8" t="s">
        <v>89</v>
      </c>
      <c r="AI23" s="8"/>
    </row>
    <row r="24" spans="1:35" ht="12.75">
      <c r="A24" s="87">
        <v>17</v>
      </c>
      <c r="B24" s="8" t="s">
        <v>100</v>
      </c>
      <c r="C24" s="52"/>
      <c r="D24" s="54"/>
      <c r="E24" s="55"/>
      <c r="F24" s="52">
        <v>4</v>
      </c>
      <c r="G24" s="16"/>
      <c r="H24" s="49"/>
      <c r="I24" s="88">
        <f t="shared" si="4"/>
        <v>4</v>
      </c>
      <c r="J24" s="92">
        <f t="shared" si="5"/>
        <v>0</v>
      </c>
      <c r="K24" s="111">
        <f t="shared" si="6"/>
        <v>0</v>
      </c>
      <c r="L24" s="87">
        <f t="shared" si="7"/>
        <v>4</v>
      </c>
      <c r="M24" s="103"/>
      <c r="N24" s="53" t="s">
        <v>43</v>
      </c>
      <c r="O24" s="76">
        <f t="shared" si="8"/>
        <v>0</v>
      </c>
      <c r="P24" s="89">
        <f t="shared" si="9"/>
        <v>0</v>
      </c>
      <c r="Q24" s="90">
        <f t="shared" si="10"/>
        <v>0</v>
      </c>
      <c r="R24" s="90">
        <f t="shared" si="11"/>
        <v>0</v>
      </c>
      <c r="S24" s="90">
        <f t="shared" si="12"/>
        <v>0</v>
      </c>
      <c r="T24" s="90">
        <f t="shared" si="13"/>
        <v>0</v>
      </c>
      <c r="U24" s="91">
        <f t="shared" si="14"/>
        <v>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/>
      <c r="AH24" s="8"/>
      <c r="AI24" s="60"/>
    </row>
    <row r="25" spans="1:35" ht="12.75">
      <c r="A25" s="87">
        <v>18</v>
      </c>
      <c r="B25" s="8"/>
      <c r="C25" s="17"/>
      <c r="D25" s="54"/>
      <c r="E25" s="55"/>
      <c r="F25" s="52"/>
      <c r="G25" s="54"/>
      <c r="H25" s="49"/>
      <c r="I25" s="88">
        <f t="shared" si="4"/>
        <v>0</v>
      </c>
      <c r="J25" s="92">
        <f t="shared" si="5"/>
        <v>0</v>
      </c>
      <c r="K25" s="111">
        <f t="shared" si="6"/>
        <v>0</v>
      </c>
      <c r="L25" s="87">
        <f t="shared" si="7"/>
        <v>0</v>
      </c>
      <c r="M25" s="63"/>
      <c r="N25" s="64"/>
      <c r="O25" s="76">
        <f aca="true" t="shared" si="15" ref="O25:O37">SUM(P25:U25)</f>
        <v>0</v>
      </c>
      <c r="P25" s="89">
        <f aca="true" t="shared" si="16" ref="P25:P37">V25+AB25</f>
        <v>0</v>
      </c>
      <c r="Q25" s="90">
        <f aca="true" t="shared" si="17" ref="Q25:Q37">W25+AC25</f>
        <v>0</v>
      </c>
      <c r="R25" s="90">
        <f aca="true" t="shared" si="18" ref="R25:R37">X25+AD25</f>
        <v>0</v>
      </c>
      <c r="S25" s="90">
        <f aca="true" t="shared" si="19" ref="S25:S37">Y25+AE25</f>
        <v>0</v>
      </c>
      <c r="T25" s="90">
        <f aca="true" t="shared" si="20" ref="T25:T37">Z25+AF25</f>
        <v>0</v>
      </c>
      <c r="U25" s="91">
        <f aca="true" t="shared" si="21" ref="U25:U37">AA25+AG25</f>
        <v>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/>
      <c r="AH25" s="8"/>
      <c r="AI25" s="60"/>
    </row>
    <row r="26" spans="1:35" ht="12.75">
      <c r="A26" s="87">
        <v>19</v>
      </c>
      <c r="B26" s="62"/>
      <c r="C26" s="17"/>
      <c r="D26" s="54"/>
      <c r="E26" s="55"/>
      <c r="F26" s="52"/>
      <c r="G26" s="54"/>
      <c r="H26" s="49"/>
      <c r="I26" s="88">
        <f t="shared" si="4"/>
        <v>0</v>
      </c>
      <c r="J26" s="92">
        <f t="shared" si="5"/>
        <v>0</v>
      </c>
      <c r="K26" s="111">
        <f t="shared" si="6"/>
        <v>0</v>
      </c>
      <c r="L26" s="87">
        <f t="shared" si="7"/>
        <v>0</v>
      </c>
      <c r="M26" s="61"/>
      <c r="N26" s="58"/>
      <c r="O26" s="76">
        <f t="shared" si="15"/>
        <v>0</v>
      </c>
      <c r="P26" s="89">
        <f t="shared" si="16"/>
        <v>0</v>
      </c>
      <c r="Q26" s="90">
        <f t="shared" si="17"/>
        <v>0</v>
      </c>
      <c r="R26" s="90">
        <f t="shared" si="18"/>
        <v>0</v>
      </c>
      <c r="S26" s="90">
        <f t="shared" si="19"/>
        <v>0</v>
      </c>
      <c r="T26" s="90">
        <f t="shared" si="20"/>
        <v>0</v>
      </c>
      <c r="U26" s="91">
        <f t="shared" si="21"/>
        <v>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/>
      <c r="AI26" s="65"/>
    </row>
    <row r="27" spans="1:35" ht="12.75">
      <c r="A27" s="87">
        <v>20</v>
      </c>
      <c r="B27" s="8"/>
      <c r="C27" s="52"/>
      <c r="D27" s="54"/>
      <c r="E27" s="55"/>
      <c r="F27" s="52"/>
      <c r="G27" s="16"/>
      <c r="H27" s="49"/>
      <c r="I27" s="88">
        <f t="shared" si="4"/>
        <v>0</v>
      </c>
      <c r="J27" s="92">
        <f t="shared" si="5"/>
        <v>0</v>
      </c>
      <c r="K27" s="111">
        <f t="shared" si="6"/>
        <v>0</v>
      </c>
      <c r="L27" s="87">
        <f t="shared" si="7"/>
        <v>0</v>
      </c>
      <c r="M27" s="61"/>
      <c r="N27" s="66"/>
      <c r="O27" s="76">
        <f t="shared" si="15"/>
        <v>0</v>
      </c>
      <c r="P27" s="89">
        <f t="shared" si="16"/>
        <v>0</v>
      </c>
      <c r="Q27" s="90">
        <f t="shared" si="17"/>
        <v>0</v>
      </c>
      <c r="R27" s="90">
        <f t="shared" si="18"/>
        <v>0</v>
      </c>
      <c r="S27" s="90">
        <f t="shared" si="19"/>
        <v>0</v>
      </c>
      <c r="T27" s="90">
        <f t="shared" si="20"/>
        <v>0</v>
      </c>
      <c r="U27" s="91">
        <f t="shared" si="21"/>
        <v>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/>
      <c r="AH27" s="8"/>
      <c r="AI27" s="8"/>
    </row>
    <row r="28" spans="1:35" ht="12.75">
      <c r="A28" s="87">
        <v>21</v>
      </c>
      <c r="B28" s="8"/>
      <c r="C28" s="52"/>
      <c r="D28" s="54"/>
      <c r="E28" s="55"/>
      <c r="F28" s="52"/>
      <c r="G28" s="16"/>
      <c r="H28" s="49"/>
      <c r="I28" s="88">
        <f t="shared" si="4"/>
        <v>0</v>
      </c>
      <c r="J28" s="92">
        <f t="shared" si="5"/>
        <v>0</v>
      </c>
      <c r="K28" s="111">
        <f t="shared" si="6"/>
        <v>0</v>
      </c>
      <c r="L28" s="87">
        <f t="shared" si="7"/>
        <v>0</v>
      </c>
      <c r="M28" s="61"/>
      <c r="N28" s="66"/>
      <c r="O28" s="76">
        <f t="shared" si="15"/>
        <v>0</v>
      </c>
      <c r="P28" s="89">
        <f t="shared" si="16"/>
        <v>0</v>
      </c>
      <c r="Q28" s="90">
        <f t="shared" si="17"/>
        <v>0</v>
      </c>
      <c r="R28" s="90">
        <f t="shared" si="18"/>
        <v>0</v>
      </c>
      <c r="S28" s="90">
        <f t="shared" si="19"/>
        <v>0</v>
      </c>
      <c r="T28" s="90">
        <f t="shared" si="20"/>
        <v>0</v>
      </c>
      <c r="U28" s="91">
        <f t="shared" si="21"/>
        <v>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/>
      <c r="AH28" s="8"/>
      <c r="AI28" s="8"/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4"/>
        <v>0</v>
      </c>
      <c r="J29" s="92">
        <f t="shared" si="5"/>
        <v>0</v>
      </c>
      <c r="K29" s="111">
        <f t="shared" si="6"/>
        <v>0</v>
      </c>
      <c r="L29" s="87">
        <f t="shared" si="7"/>
        <v>0</v>
      </c>
      <c r="M29" s="61"/>
      <c r="N29" s="53"/>
      <c r="O29" s="76">
        <f t="shared" si="15"/>
        <v>0</v>
      </c>
      <c r="P29" s="89">
        <f t="shared" si="16"/>
        <v>0</v>
      </c>
      <c r="Q29" s="90">
        <f t="shared" si="17"/>
        <v>0</v>
      </c>
      <c r="R29" s="90">
        <f t="shared" si="18"/>
        <v>0</v>
      </c>
      <c r="S29" s="90">
        <f t="shared" si="19"/>
        <v>0</v>
      </c>
      <c r="T29" s="90">
        <f t="shared" si="20"/>
        <v>0</v>
      </c>
      <c r="U29" s="91">
        <f t="shared" si="21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4"/>
        <v>0</v>
      </c>
      <c r="J30" s="92">
        <f t="shared" si="5"/>
        <v>0</v>
      </c>
      <c r="K30" s="111">
        <f t="shared" si="6"/>
        <v>0</v>
      </c>
      <c r="L30" s="87">
        <f t="shared" si="7"/>
        <v>0</v>
      </c>
      <c r="M30" s="61"/>
      <c r="N30" s="53"/>
      <c r="O30" s="76">
        <f t="shared" si="15"/>
        <v>0</v>
      </c>
      <c r="P30" s="89">
        <f t="shared" si="16"/>
        <v>0</v>
      </c>
      <c r="Q30" s="90">
        <f t="shared" si="17"/>
        <v>0</v>
      </c>
      <c r="R30" s="90">
        <f t="shared" si="18"/>
        <v>0</v>
      </c>
      <c r="S30" s="90">
        <f t="shared" si="19"/>
        <v>0</v>
      </c>
      <c r="T30" s="90">
        <f t="shared" si="20"/>
        <v>0</v>
      </c>
      <c r="U30" s="91">
        <f t="shared" si="21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4"/>
        <v>0</v>
      </c>
      <c r="J31" s="92">
        <f t="shared" si="5"/>
        <v>0</v>
      </c>
      <c r="K31" s="111">
        <f t="shared" si="6"/>
        <v>0</v>
      </c>
      <c r="L31" s="87">
        <f t="shared" si="7"/>
        <v>0</v>
      </c>
      <c r="M31" s="61"/>
      <c r="N31" s="58"/>
      <c r="O31" s="76">
        <f t="shared" si="15"/>
        <v>0</v>
      </c>
      <c r="P31" s="89">
        <f t="shared" si="16"/>
        <v>0</v>
      </c>
      <c r="Q31" s="90">
        <f t="shared" si="17"/>
        <v>0</v>
      </c>
      <c r="R31" s="90">
        <f t="shared" si="18"/>
        <v>0</v>
      </c>
      <c r="S31" s="90">
        <f t="shared" si="19"/>
        <v>0</v>
      </c>
      <c r="T31" s="90">
        <f t="shared" si="20"/>
        <v>0</v>
      </c>
      <c r="U31" s="91">
        <f t="shared" si="21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4"/>
        <v>0</v>
      </c>
      <c r="J32" s="92">
        <f t="shared" si="5"/>
        <v>0</v>
      </c>
      <c r="K32" s="111">
        <f t="shared" si="6"/>
        <v>0</v>
      </c>
      <c r="L32" s="87">
        <f t="shared" si="7"/>
        <v>0</v>
      </c>
      <c r="M32" s="61"/>
      <c r="N32" s="58"/>
      <c r="O32" s="76">
        <f t="shared" si="15"/>
        <v>0</v>
      </c>
      <c r="P32" s="89">
        <f t="shared" si="16"/>
        <v>0</v>
      </c>
      <c r="Q32" s="90">
        <f t="shared" si="17"/>
        <v>0</v>
      </c>
      <c r="R32" s="90">
        <f t="shared" si="18"/>
        <v>0</v>
      </c>
      <c r="S32" s="90">
        <f t="shared" si="19"/>
        <v>0</v>
      </c>
      <c r="T32" s="90">
        <f t="shared" si="20"/>
        <v>0</v>
      </c>
      <c r="U32" s="91">
        <f t="shared" si="21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4"/>
        <v>0</v>
      </c>
      <c r="J33" s="92">
        <f t="shared" si="5"/>
        <v>0</v>
      </c>
      <c r="K33" s="111">
        <f t="shared" si="6"/>
        <v>0</v>
      </c>
      <c r="L33" s="87">
        <f t="shared" si="7"/>
        <v>0</v>
      </c>
      <c r="M33" s="61"/>
      <c r="N33" s="53"/>
      <c r="O33" s="76">
        <f t="shared" si="15"/>
        <v>0</v>
      </c>
      <c r="P33" s="89">
        <f t="shared" si="16"/>
        <v>0</v>
      </c>
      <c r="Q33" s="90">
        <f t="shared" si="17"/>
        <v>0</v>
      </c>
      <c r="R33" s="90">
        <f t="shared" si="18"/>
        <v>0</v>
      </c>
      <c r="S33" s="90">
        <f t="shared" si="19"/>
        <v>0</v>
      </c>
      <c r="T33" s="90">
        <f t="shared" si="20"/>
        <v>0</v>
      </c>
      <c r="U33" s="91">
        <f t="shared" si="21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4"/>
        <v>0</v>
      </c>
      <c r="J34" s="92">
        <f t="shared" si="5"/>
        <v>0</v>
      </c>
      <c r="K34" s="111">
        <f t="shared" si="6"/>
        <v>0</v>
      </c>
      <c r="L34" s="87">
        <f t="shared" si="7"/>
        <v>0</v>
      </c>
      <c r="M34" s="61"/>
      <c r="N34" s="53"/>
      <c r="O34" s="76">
        <f t="shared" si="15"/>
        <v>0</v>
      </c>
      <c r="P34" s="89">
        <f t="shared" si="16"/>
        <v>0</v>
      </c>
      <c r="Q34" s="90">
        <f t="shared" si="17"/>
        <v>0</v>
      </c>
      <c r="R34" s="90">
        <f t="shared" si="18"/>
        <v>0</v>
      </c>
      <c r="S34" s="90">
        <f t="shared" si="19"/>
        <v>0</v>
      </c>
      <c r="T34" s="90">
        <f t="shared" si="20"/>
        <v>0</v>
      </c>
      <c r="U34" s="91">
        <f t="shared" si="21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4"/>
        <v>0</v>
      </c>
      <c r="J35" s="92">
        <f t="shared" si="5"/>
        <v>0</v>
      </c>
      <c r="K35" s="111">
        <f t="shared" si="6"/>
        <v>0</v>
      </c>
      <c r="L35" s="87">
        <f t="shared" si="7"/>
        <v>0</v>
      </c>
      <c r="M35" s="61"/>
      <c r="N35" s="53"/>
      <c r="O35" s="76">
        <f t="shared" si="15"/>
        <v>0</v>
      </c>
      <c r="P35" s="89">
        <f t="shared" si="16"/>
        <v>0</v>
      </c>
      <c r="Q35" s="90">
        <f t="shared" si="17"/>
        <v>0</v>
      </c>
      <c r="R35" s="90">
        <f t="shared" si="18"/>
        <v>0</v>
      </c>
      <c r="S35" s="90">
        <f t="shared" si="19"/>
        <v>0</v>
      </c>
      <c r="T35" s="90">
        <f t="shared" si="20"/>
        <v>0</v>
      </c>
      <c r="U35" s="91">
        <f t="shared" si="21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4"/>
        <v>0</v>
      </c>
      <c r="J36" s="92">
        <f t="shared" si="5"/>
        <v>0</v>
      </c>
      <c r="K36" s="111">
        <f t="shared" si="6"/>
        <v>0</v>
      </c>
      <c r="L36" s="87">
        <f t="shared" si="7"/>
        <v>0</v>
      </c>
      <c r="M36" s="61"/>
      <c r="N36" s="53"/>
      <c r="O36" s="76">
        <f t="shared" si="15"/>
        <v>0</v>
      </c>
      <c r="P36" s="116">
        <f t="shared" si="16"/>
        <v>0</v>
      </c>
      <c r="Q36" s="117">
        <f t="shared" si="17"/>
        <v>0</v>
      </c>
      <c r="R36" s="117">
        <f t="shared" si="18"/>
        <v>0</v>
      </c>
      <c r="S36" s="117">
        <f t="shared" si="19"/>
        <v>0</v>
      </c>
      <c r="T36" s="117">
        <f t="shared" si="20"/>
        <v>0</v>
      </c>
      <c r="U36" s="118">
        <f t="shared" si="21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4"/>
        <v>0</v>
      </c>
      <c r="J37" s="97">
        <f t="shared" si="5"/>
        <v>0</v>
      </c>
      <c r="K37" s="111">
        <f t="shared" si="6"/>
        <v>0</v>
      </c>
      <c r="L37" s="87">
        <f t="shared" si="7"/>
        <v>0</v>
      </c>
      <c r="M37" s="110"/>
      <c r="N37" s="26"/>
      <c r="O37" s="27">
        <f t="shared" si="15"/>
        <v>0</v>
      </c>
      <c r="P37" s="93">
        <f t="shared" si="16"/>
        <v>0</v>
      </c>
      <c r="Q37" s="94">
        <f t="shared" si="17"/>
        <v>0</v>
      </c>
      <c r="R37" s="94">
        <f t="shared" si="18"/>
        <v>0</v>
      </c>
      <c r="S37" s="94">
        <f t="shared" si="19"/>
        <v>0</v>
      </c>
      <c r="T37" s="94">
        <f t="shared" si="20"/>
        <v>0</v>
      </c>
      <c r="U37" s="95">
        <f t="shared" si="21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440" t="s">
        <v>6</v>
      </c>
      <c r="B38" s="441"/>
      <c r="C38" s="36">
        <f aca="true" t="shared" si="22" ref="C38:L38">SUM(C8:C37)</f>
        <v>16</v>
      </c>
      <c r="D38" s="37">
        <f t="shared" si="22"/>
        <v>10</v>
      </c>
      <c r="E38" s="35">
        <f t="shared" si="22"/>
        <v>4</v>
      </c>
      <c r="F38" s="36">
        <f t="shared" si="22"/>
        <v>14</v>
      </c>
      <c r="G38" s="37">
        <f t="shared" si="22"/>
        <v>14</v>
      </c>
      <c r="H38" s="35">
        <f t="shared" si="22"/>
        <v>4</v>
      </c>
      <c r="I38" s="112">
        <f t="shared" si="22"/>
        <v>26</v>
      </c>
      <c r="J38" s="113">
        <f t="shared" si="22"/>
        <v>24</v>
      </c>
      <c r="K38" s="114">
        <f t="shared" si="22"/>
        <v>8</v>
      </c>
      <c r="L38" s="9">
        <f t="shared" si="22"/>
        <v>58</v>
      </c>
      <c r="M38" s="99">
        <f>COUNTIF(M8:M37,"EGZ")</f>
        <v>1</v>
      </c>
      <c r="N38" s="98">
        <f>COUNTIF(N8:N37,"EGZ")</f>
        <v>2</v>
      </c>
      <c r="O38" s="9">
        <f aca="true" t="shared" si="23" ref="O38:AG38">SUM(O8:O37)</f>
        <v>745</v>
      </c>
      <c r="P38" s="98">
        <f t="shared" si="23"/>
        <v>235</v>
      </c>
      <c r="Q38" s="99">
        <f t="shared" si="23"/>
        <v>45</v>
      </c>
      <c r="R38" s="99">
        <f t="shared" si="23"/>
        <v>85</v>
      </c>
      <c r="S38" s="99">
        <f t="shared" si="23"/>
        <v>0</v>
      </c>
      <c r="T38" s="99">
        <f t="shared" si="23"/>
        <v>280</v>
      </c>
      <c r="U38" s="100">
        <f t="shared" si="23"/>
        <v>100</v>
      </c>
      <c r="V38" s="100">
        <f t="shared" si="23"/>
        <v>135</v>
      </c>
      <c r="W38" s="100">
        <f t="shared" si="23"/>
        <v>35</v>
      </c>
      <c r="X38" s="100">
        <f t="shared" si="23"/>
        <v>105</v>
      </c>
      <c r="Y38" s="100">
        <f t="shared" si="23"/>
        <v>0</v>
      </c>
      <c r="Z38" s="100">
        <f t="shared" si="23"/>
        <v>120</v>
      </c>
      <c r="AA38" s="100">
        <f t="shared" si="23"/>
        <v>50</v>
      </c>
      <c r="AB38" s="100">
        <f t="shared" si="23"/>
        <v>100</v>
      </c>
      <c r="AC38" s="100">
        <f t="shared" si="23"/>
        <v>10</v>
      </c>
      <c r="AD38" s="100">
        <f t="shared" si="23"/>
        <v>40</v>
      </c>
      <c r="AE38" s="100">
        <f t="shared" si="23"/>
        <v>0</v>
      </c>
      <c r="AF38" s="100">
        <f t="shared" si="23"/>
        <v>160</v>
      </c>
      <c r="AG38" s="100">
        <f t="shared" si="23"/>
        <v>50</v>
      </c>
      <c r="AH38" s="101"/>
      <c r="AI38" s="102"/>
    </row>
    <row r="39" spans="1:35" s="7" customFormat="1" ht="12.75" customHeight="1" thickBot="1">
      <c r="A39" s="2"/>
      <c r="B39" s="9" t="s">
        <v>36</v>
      </c>
      <c r="C39" s="281">
        <f>SUM(C38:E38)</f>
        <v>30</v>
      </c>
      <c r="D39" s="282"/>
      <c r="E39" s="309"/>
      <c r="F39" s="281">
        <f>SUM(F38:H38)</f>
        <v>32</v>
      </c>
      <c r="G39" s="282"/>
      <c r="H39" s="282"/>
      <c r="I39" s="115"/>
      <c r="J39" s="109"/>
      <c r="K39" s="109"/>
      <c r="L39" s="109"/>
      <c r="M39" s="28"/>
      <c r="N39" s="28"/>
      <c r="O39" s="28"/>
      <c r="P39" s="312">
        <f>SUM(V39:AG39)</f>
        <v>805</v>
      </c>
      <c r="Q39" s="312"/>
      <c r="R39" s="312"/>
      <c r="S39" s="312"/>
      <c r="T39" s="312"/>
      <c r="U39" s="312"/>
      <c r="V39" s="333">
        <f>SUM(V38:AA38)</f>
        <v>445</v>
      </c>
      <c r="W39" s="333"/>
      <c r="X39" s="333"/>
      <c r="Y39" s="333"/>
      <c r="Z39" s="333"/>
      <c r="AA39" s="333"/>
      <c r="AB39" s="333">
        <f>SUM(AB38:AG38)</f>
        <v>360</v>
      </c>
      <c r="AC39" s="333"/>
      <c r="AD39" s="333"/>
      <c r="AE39" s="333"/>
      <c r="AF39" s="333"/>
      <c r="AG39" s="333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435" t="s">
        <v>28</v>
      </c>
      <c r="B41" s="436"/>
      <c r="C41" s="301" t="s">
        <v>29</v>
      </c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3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437" t="s">
        <v>8</v>
      </c>
      <c r="B42" s="279"/>
      <c r="C42" s="279" t="s">
        <v>9</v>
      </c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438"/>
      <c r="B43" s="439"/>
      <c r="C43" s="279" t="s">
        <v>10</v>
      </c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434" t="s">
        <v>40</v>
      </c>
      <c r="B44" s="298"/>
      <c r="C44" s="298" t="s">
        <v>13</v>
      </c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>
      <c r="A45" s="317" t="s">
        <v>24</v>
      </c>
      <c r="B45" s="318"/>
      <c r="C45" s="307" t="s">
        <v>22</v>
      </c>
      <c r="D45" s="310"/>
      <c r="E45" s="310"/>
      <c r="F45" s="310"/>
      <c r="G45" s="310"/>
      <c r="H45" s="310"/>
      <c r="I45" s="310"/>
      <c r="J45" s="310"/>
      <c r="K45" s="310"/>
      <c r="L45" s="310"/>
      <c r="M45" s="311"/>
      <c r="N45" s="307" t="s">
        <v>23</v>
      </c>
      <c r="O45" s="308"/>
      <c r="P45" s="303"/>
      <c r="Q45" s="106"/>
      <c r="U45" s="3"/>
    </row>
    <row r="46" spans="1:21" ht="12.75">
      <c r="A46" s="315" t="s">
        <v>19</v>
      </c>
      <c r="B46" s="316"/>
      <c r="C46" s="273">
        <v>15</v>
      </c>
      <c r="D46" s="274"/>
      <c r="E46" s="274"/>
      <c r="F46" s="274"/>
      <c r="G46" s="274"/>
      <c r="H46" s="274"/>
      <c r="I46" s="274"/>
      <c r="J46" s="274"/>
      <c r="K46" s="274"/>
      <c r="L46" s="274"/>
      <c r="M46" s="275"/>
      <c r="N46" s="273">
        <v>15</v>
      </c>
      <c r="O46" s="274"/>
      <c r="P46" s="294"/>
      <c r="Q46" s="4"/>
      <c r="U46" s="5"/>
    </row>
    <row r="47" spans="1:21" ht="12.75">
      <c r="A47" s="315" t="s">
        <v>20</v>
      </c>
      <c r="B47" s="316"/>
      <c r="C47" s="273">
        <v>15</v>
      </c>
      <c r="D47" s="274"/>
      <c r="E47" s="274"/>
      <c r="F47" s="274"/>
      <c r="G47" s="274"/>
      <c r="H47" s="274"/>
      <c r="I47" s="274"/>
      <c r="J47" s="274"/>
      <c r="K47" s="274"/>
      <c r="L47" s="274"/>
      <c r="M47" s="275"/>
      <c r="N47" s="273">
        <v>15</v>
      </c>
      <c r="O47" s="274"/>
      <c r="P47" s="294"/>
      <c r="Q47" s="4"/>
      <c r="U47" s="5"/>
    </row>
    <row r="48" spans="1:21" ht="13.5" thickBot="1">
      <c r="A48" s="313" t="s">
        <v>21</v>
      </c>
      <c r="B48" s="314"/>
      <c r="C48" s="276">
        <v>0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80"/>
      <c r="N48" s="276">
        <v>0</v>
      </c>
      <c r="O48" s="277"/>
      <c r="P48" s="278"/>
      <c r="Q48" s="4"/>
      <c r="U48" s="5"/>
    </row>
    <row r="49" ht="12.75">
      <c r="U49" s="6"/>
    </row>
  </sheetData>
  <sheetProtection/>
  <mergeCells count="50">
    <mergeCell ref="C47:M47"/>
    <mergeCell ref="N46:P46"/>
    <mergeCell ref="C48:M48"/>
    <mergeCell ref="A42:B42"/>
    <mergeCell ref="F6:H6"/>
    <mergeCell ref="B4:B7"/>
    <mergeCell ref="A48:B48"/>
    <mergeCell ref="A47:B47"/>
    <mergeCell ref="A46:B46"/>
    <mergeCell ref="C46:M46"/>
    <mergeCell ref="AI4:AI7"/>
    <mergeCell ref="AH4:AH7"/>
    <mergeCell ref="AB6:AG6"/>
    <mergeCell ref="V4:AA5"/>
    <mergeCell ref="AB4:AG5"/>
    <mergeCell ref="J6:J7"/>
    <mergeCell ref="K6:K7"/>
    <mergeCell ref="C4:L4"/>
    <mergeCell ref="I5:L5"/>
    <mergeCell ref="L6:L7"/>
    <mergeCell ref="C42:P42"/>
    <mergeCell ref="N48:P48"/>
    <mergeCell ref="N47:P47"/>
    <mergeCell ref="A45:B45"/>
    <mergeCell ref="C44:P44"/>
    <mergeCell ref="A44:B44"/>
    <mergeCell ref="A43:B43"/>
    <mergeCell ref="C43:P43"/>
    <mergeCell ref="C45:M45"/>
    <mergeCell ref="N45:P45"/>
    <mergeCell ref="A1:B1"/>
    <mergeCell ref="AB39:AG39"/>
    <mergeCell ref="V39:AA39"/>
    <mergeCell ref="V6:AA6"/>
    <mergeCell ref="P39:U39"/>
    <mergeCell ref="F39:H39"/>
    <mergeCell ref="M6:N6"/>
    <mergeCell ref="A38:B38"/>
    <mergeCell ref="A4:A7"/>
    <mergeCell ref="C5:H5"/>
    <mergeCell ref="A41:B41"/>
    <mergeCell ref="C41:U41"/>
    <mergeCell ref="M4:N5"/>
    <mergeCell ref="O4:O7"/>
    <mergeCell ref="I6:I7"/>
    <mergeCell ref="A2:AG2"/>
    <mergeCell ref="A3:AG3"/>
    <mergeCell ref="P4:U6"/>
    <mergeCell ref="C39:E39"/>
    <mergeCell ref="C6:E6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Pasieka</cp:lastModifiedBy>
  <cp:lastPrinted>2016-06-14T09:38:10Z</cp:lastPrinted>
  <dcterms:created xsi:type="dcterms:W3CDTF">1997-02-26T13:46:56Z</dcterms:created>
  <dcterms:modified xsi:type="dcterms:W3CDTF">2017-03-13T09:05:35Z</dcterms:modified>
  <cp:category/>
  <cp:version/>
  <cp:contentType/>
  <cp:contentStatus/>
</cp:coreProperties>
</file>