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775" tabRatio="639" activeTab="0"/>
  </bookViews>
  <sheets>
    <sheet name="I  rok" sheetId="1" r:id="rId1"/>
    <sheet name="II  rok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<sst xmlns="http://schemas.openxmlformats.org/spreadsheetml/2006/main" count="300" uniqueCount="140">
  <si>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</si>
  <si>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</si>
  <si>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</si>
  <si>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</si>
  <si>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</si>
  <si>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</si>
  <si>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</si>
  <si>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</si>
  <si>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</si>
  <si>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</si>
  <si>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</si>
  <si>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</si>
  <si>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</si>
  <si>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</si>
  <si>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</si>
  <si>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</si>
  <si>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</si>
  <si>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</si>
  <si>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</si>
  <si>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</si>
  <si>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</si>
  <si>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</si>
  <si>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</si>
  <si>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</si>
  <si>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</si>
  <si>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</si>
  <si>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</si>
  <si>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</si>
  <si>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</si>
  <si>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</si>
  <si>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</si>
  <si>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</si>
  <si>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</si>
  <si>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</si>
  <si>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</si>
  <si>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</si>
  <si>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</si>
  <si>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</si>
  <si>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</si>
  <si>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</si>
  <si>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</si>
  <si>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</si>
  <si>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</si>
  <si>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</si>
  <si>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</si>
  <si>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r>
      <t>EGZ</t>
    </r>
    <r>
      <rPr>
        <sz val="7"/>
        <rFont val="Times New Roman"/>
        <family val="1"/>
      </rPr>
      <t>-egzamin</t>
    </r>
  </si>
  <si>
    <r>
      <t>W</t>
    </r>
    <r>
      <rPr>
        <sz val="7"/>
        <rFont val="Times New Roman"/>
        <family val="1"/>
      </rPr>
      <t>-wykłady</t>
    </r>
  </si>
  <si>
    <r>
      <t>BN</t>
    </r>
    <r>
      <rPr>
        <sz val="7"/>
        <rFont val="Times New Roman"/>
        <family val="1"/>
      </rPr>
      <t>-bez nauczyciela</t>
    </r>
  </si>
  <si>
    <r>
      <t>ZAL</t>
    </r>
    <r>
      <rPr>
        <sz val="7"/>
        <rFont val="Times New Roman"/>
        <family val="1"/>
      </rPr>
      <t>-zaliczenie</t>
    </r>
  </si>
  <si>
    <r>
      <t>S</t>
    </r>
    <r>
      <rPr>
        <sz val="7"/>
        <rFont val="Times New Roman"/>
        <family val="1"/>
      </rPr>
      <t>-seminaria</t>
    </r>
  </si>
  <si>
    <r>
      <t>Ćw</t>
    </r>
    <r>
      <rPr>
        <sz val="7"/>
        <rFont val="Times New Roman"/>
        <family val="1"/>
      </rPr>
      <t>-ćwiczenia</t>
    </r>
  </si>
  <si>
    <r>
      <t>PZ</t>
    </r>
    <r>
      <rPr>
        <sz val="7"/>
        <rFont val="Times New Roman"/>
        <family val="1"/>
      </rPr>
      <t>-praktyka zawodowa</t>
    </r>
  </si>
  <si>
    <r>
      <t>T-</t>
    </r>
    <r>
      <rPr>
        <sz val="7"/>
        <rFont val="Times New Roman"/>
        <family val="1"/>
      </rPr>
      <t>zajęcia teoretyczne</t>
    </r>
  </si>
  <si>
    <t>Załącznik 3b do Uchwały Senatu UMB          nr 3/2017 z dnia 09.02.2017</t>
  </si>
  <si>
    <t xml:space="preserve">STUDIA II STOPNIA  STACJONARNE  </t>
  </si>
  <si>
    <t>Język angielski</t>
  </si>
  <si>
    <t>zal</t>
  </si>
  <si>
    <t>Studium Języków Obcych</t>
  </si>
  <si>
    <t>A - Zarządzanie w położnictwie</t>
  </si>
  <si>
    <t>egz</t>
  </si>
  <si>
    <t>Zakład Zdrowia Publicznego</t>
  </si>
  <si>
    <t>A - Podstawy psychoterapii</t>
  </si>
  <si>
    <t>Klinika Psychiatrii</t>
  </si>
  <si>
    <t>A - Filozofia i teoria opieki położniczej</t>
  </si>
  <si>
    <t>Zakład Zintegrowanej Opieki Medycznej</t>
  </si>
  <si>
    <t>A - Ustawodawstwo zawodowe położnej - wymogi europejskie</t>
  </si>
  <si>
    <t>A - Dydaktyka medyczna</t>
  </si>
  <si>
    <t>C - Diagnostyka laboratoryjna w ciąży</t>
  </si>
  <si>
    <t>Zakład Laboratoryjnej Diagnostyki Klinicznej</t>
  </si>
  <si>
    <t>Zakład Diagnostyki Biochemicznej</t>
  </si>
  <si>
    <t>Zakład Diagnostyki Hematologicznej</t>
  </si>
  <si>
    <t>B - Nowoczesne techniki diagnostyczne</t>
  </si>
  <si>
    <t>B - Intensywny nadzór położniczy, w tym: praktyki zawodowe</t>
  </si>
  <si>
    <t xml:space="preserve">Zakład Anestezjologii i Intensywnej Terapii </t>
  </si>
  <si>
    <t>Klinika Ginekologii i Ginekologii Onkologicznej</t>
  </si>
  <si>
    <t>B - Opieka specjalistyczna w ginekologii</t>
  </si>
  <si>
    <t>Zakład Położnictwa, Ginekologii i Opieki Położniczo-Ginekologicznej</t>
  </si>
  <si>
    <t>C - Onkologia ginekologiczna</t>
  </si>
  <si>
    <t>C - Ginekologia dziecięca</t>
  </si>
  <si>
    <t>C - Opieka paliatywna w ginekologii, w tym praktyki zawodowe</t>
  </si>
  <si>
    <t>Klinika Onkologii</t>
  </si>
  <si>
    <t>C - Ginekologia endokrynologiczna</t>
  </si>
  <si>
    <t>Klinika Rozrodczości i Endokrynologii Ginekologicznej</t>
  </si>
  <si>
    <t>C - Seksuologia</t>
  </si>
  <si>
    <t>A - Badania naukowe w położnictwie</t>
  </si>
  <si>
    <t>C - Biostatystyka</t>
  </si>
  <si>
    <t>Zakład Statystyki i Informatyki Medycznej</t>
  </si>
  <si>
    <t>C - Psychologia zdrowia</t>
  </si>
  <si>
    <t>Studium Filozofii i Psychologii Człowieka</t>
  </si>
  <si>
    <t>C - Pediatria i pielęgniarstwo pediatryczne</t>
  </si>
  <si>
    <t>Zakład Medycyny Wieku Rozwojowego i Pielęgniarstwa Pediatrycznego</t>
  </si>
  <si>
    <t>C - Położnictwo środowiskowe</t>
  </si>
  <si>
    <t>Zakład Podstawowej Opieki Zdrowotnej</t>
  </si>
  <si>
    <t>Zajęcia fakultatywne - 5 przedmiotów do wyboru:</t>
  </si>
  <si>
    <t>Wprowadzenie do farmakologii klinicznej</t>
  </si>
  <si>
    <t>C - Doradztwo zdrowotne położnej wobec kobiety i jej rodziny jako element samodzielności zawodowej połoznej</t>
  </si>
  <si>
    <t>C - Macierzyństwo wobec dziecka o specjalnych potrzebach zdrowotnych</t>
  </si>
  <si>
    <t>C - Pielęgnowanie pacjenta z ranami</t>
  </si>
  <si>
    <t>Klinika Medycyny Ratunkowej Dzieci</t>
  </si>
  <si>
    <t>C - Prowadzenie grup wsparcia w położnictwie i ginekologii</t>
  </si>
  <si>
    <t xml:space="preserve">KIERUNEK :   POŁOŻNICTWO                                        I ROK                        rok akademicki:   2017/2018                                  opiekun roku: dr n. med. Krystyna Piekut
</t>
  </si>
  <si>
    <t>Wychowanie fizyczne - przedmiot nieobowiązkowy - 30h - student deklaruje chęć jego realizacji w semestrze letnim</t>
  </si>
  <si>
    <t>ZAL</t>
  </si>
  <si>
    <t>28.02.2017</t>
  </si>
  <si>
    <t>B - Opieka specjalistyczna w położnictwie, w tym praktyki zawodowe</t>
  </si>
  <si>
    <t>Zakład Położnictwa, Ginekologii i Opieki Połozniczo-Ginekologicznej</t>
  </si>
  <si>
    <t>C - Choroby endokrynologiczne w ciąży</t>
  </si>
  <si>
    <t>Klinika Endokrynologii, Diabetologii i Chorób Wewnętrznych</t>
  </si>
  <si>
    <t>C - Choroby serca w ciąży</t>
  </si>
  <si>
    <t>Zakład Medycyny Klinicznej</t>
  </si>
  <si>
    <t>C - Stany nagłe w położnictwie</t>
  </si>
  <si>
    <t>Farmakologia kliniczna</t>
  </si>
  <si>
    <t>C - Choroby psychiatryczne w ciąży</t>
  </si>
  <si>
    <t>C - Pielegniarstwo operacyjne w położnictwie i ginekologii, w tym: praktyki zawodowe</t>
  </si>
  <si>
    <t>C - Przygotowanie do rodzicielstwa</t>
  </si>
  <si>
    <t>C - Poradnictwo laktacyjne, w tym praktyki zawodowe</t>
  </si>
  <si>
    <t>C - Opieka położnicza nad kobietą niepełnosprawną</t>
  </si>
  <si>
    <t>B - Diagnostyka ultrasonograficzna w położnictwie i ginekologii</t>
  </si>
  <si>
    <t>C - Stany nagłe w neonatologii</t>
  </si>
  <si>
    <t>Klinika Neonatologii i Intensywnej Terapii Noworodka</t>
  </si>
  <si>
    <t>C - Stany nagłe w neonatologii - część pielęgniarska</t>
  </si>
  <si>
    <t>B - Opieka specjalistyczna w w neonoatologii</t>
  </si>
  <si>
    <t>C - Medycyna sądowa</t>
  </si>
  <si>
    <t>Zakład Medycyny Sądowej</t>
  </si>
  <si>
    <t>C - Podstawy patofizjologii bólu i jego leczenia</t>
  </si>
  <si>
    <t>C - Seminaria magisterskie i egzamin magisterski</t>
  </si>
  <si>
    <t>Zakład, w którym realizowana jest praca magisterska</t>
  </si>
  <si>
    <t>Zajęcia fakultatywne: 5 przedmiotów do wyboru:</t>
  </si>
  <si>
    <t>C - Podstawy transplantologii</t>
  </si>
  <si>
    <t>II Klinika Nefrologii z Oddziałem Leczenia Nadciśnienia Tętniczego i Pododdziałem Dializoterapii</t>
  </si>
  <si>
    <t>C - Metody wczesnej oceny i stymulacji rozwoju noworodka i niemowlęcia</t>
  </si>
  <si>
    <t>C - Problemy wielokulturowości w medycynie</t>
  </si>
  <si>
    <t>C - Pielęgniarstwo onkologiczne</t>
  </si>
  <si>
    <t>C - Problemy zdrowotne i zawodowe położnych</t>
  </si>
  <si>
    <t>szkolenie BHP</t>
  </si>
  <si>
    <t>Zakład Higieny, Epidemiologii i Ergonomii</t>
  </si>
  <si>
    <t>Studium Wychowania Fizycznego i Sportu</t>
  </si>
  <si>
    <t>Zakład Farmakologii Doświadczalnej</t>
  </si>
  <si>
    <t>06.03.2017</t>
  </si>
  <si>
    <t xml:space="preserve">KIERUNEK :     POŁOŻNICTWO                                      II ROK                        rok akademicki:   2018/2019       opiekun roku: mgr Anna Sienkiewicz
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</si>
</sst>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505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5" fillId="34" borderId="5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vertical="center" wrapText="1"/>
    </xf>
    <xf numFmtId="0" fontId="5" fillId="33" borderId="40" xfId="0" applyFont="1" applyFill="1" applyBorder="1" applyAlignment="1">
      <alignment vertical="center" wrapText="1"/>
    </xf>
    <xf numFmtId="0" fontId="10" fillId="33" borderId="35" xfId="0" applyFont="1" applyFill="1" applyBorder="1" applyAlignment="1">
      <alignment vertical="center"/>
    </xf>
    <xf numFmtId="0" fontId="10" fillId="33" borderId="53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3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42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8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0" fontId="13" fillId="37" borderId="55" xfId="0" applyFont="1" applyFill="1" applyBorder="1" applyAlignment="1">
      <alignment horizontal="left" vertical="center" wrapText="1"/>
    </xf>
    <xf numFmtId="0" fontId="13" fillId="37" borderId="56" xfId="0" applyFont="1" applyFill="1" applyBorder="1" applyAlignment="1">
      <alignment horizontal="center" vertical="center" wrapText="1"/>
    </xf>
    <xf numFmtId="0" fontId="13" fillId="37" borderId="57" xfId="0" applyFont="1" applyFill="1" applyBorder="1" applyAlignment="1">
      <alignment horizontal="center" vertical="center" wrapText="1"/>
    </xf>
    <xf numFmtId="0" fontId="13" fillId="37" borderId="55" xfId="0" applyFont="1" applyFill="1" applyBorder="1" applyAlignment="1">
      <alignment horizontal="center" vertical="center" wrapText="1"/>
    </xf>
    <xf numFmtId="0" fontId="10" fillId="37" borderId="56" xfId="0" applyFont="1" applyFill="1" applyBorder="1" applyAlignment="1">
      <alignment horizontal="center" vertical="center" wrapText="1"/>
    </xf>
    <xf numFmtId="0" fontId="10" fillId="37" borderId="55" xfId="0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center" wrapText="1"/>
    </xf>
    <xf numFmtId="0" fontId="14" fillId="37" borderId="54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left" vertical="center" wrapText="1"/>
    </xf>
    <xf numFmtId="0" fontId="13" fillId="38" borderId="32" xfId="0" applyFont="1" applyFill="1" applyBorder="1" applyAlignment="1">
      <alignment horizontal="center" vertical="center" wrapText="1"/>
    </xf>
    <xf numFmtId="0" fontId="13" fillId="38" borderId="31" xfId="0" applyFont="1" applyFill="1" applyBorder="1" applyAlignment="1">
      <alignment horizontal="left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34" xfId="0" applyFont="1" applyFill="1" applyBorder="1" applyAlignment="1">
      <alignment horizontal="center" vertical="center" wrapText="1"/>
    </xf>
    <xf numFmtId="0" fontId="13" fillId="38" borderId="31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38" borderId="31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14" fillId="38" borderId="32" xfId="0" applyFont="1" applyFill="1" applyBorder="1" applyAlignment="1">
      <alignment horizontal="center" vertical="center" wrapText="1"/>
    </xf>
    <xf numFmtId="0" fontId="14" fillId="38" borderId="34" xfId="0" applyFont="1" applyFill="1" applyBorder="1" applyAlignment="1">
      <alignment horizontal="center" vertical="center" wrapText="1"/>
    </xf>
    <xf numFmtId="0" fontId="14" fillId="38" borderId="33" xfId="0" applyFont="1" applyFill="1" applyBorder="1" applyAlignment="1">
      <alignment horizontal="center" vertical="center" wrapText="1"/>
    </xf>
    <xf numFmtId="0" fontId="13" fillId="38" borderId="33" xfId="0" applyFont="1" applyFill="1" applyBorder="1" applyAlignment="1">
      <alignment horizontal="center" vertical="center" wrapText="1"/>
    </xf>
    <xf numFmtId="0" fontId="13" fillId="38" borderId="32" xfId="0" applyFont="1" applyFill="1" applyBorder="1" applyAlignment="1">
      <alignment horizontal="left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38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vertical="center" wrapText="1"/>
    </xf>
    <xf numFmtId="0" fontId="14" fillId="35" borderId="34" xfId="0" applyFont="1" applyFill="1" applyBorder="1" applyAlignment="1">
      <alignment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51" fillId="35" borderId="34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left" vertical="center" wrapText="1"/>
    </xf>
    <xf numFmtId="0" fontId="14" fillId="36" borderId="32" xfId="0" applyFont="1" applyFill="1" applyBorder="1" applyAlignment="1">
      <alignment vertical="center" wrapText="1"/>
    </xf>
    <xf numFmtId="0" fontId="14" fillId="36" borderId="34" xfId="0" applyFont="1" applyFill="1" applyBorder="1" applyAlignment="1">
      <alignment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left" vertical="center" wrapText="1"/>
    </xf>
    <xf numFmtId="0" fontId="14" fillId="36" borderId="32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left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left" vertical="center"/>
    </xf>
    <xf numFmtId="0" fontId="10" fillId="38" borderId="14" xfId="0" applyFont="1" applyFill="1" applyBorder="1" applyAlignment="1">
      <alignment vertical="center" wrapText="1"/>
    </xf>
    <xf numFmtId="0" fontId="13" fillId="38" borderId="32" xfId="0" applyFont="1" applyFill="1" applyBorder="1" applyAlignment="1">
      <alignment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vertical="center" wrapText="1"/>
    </xf>
    <xf numFmtId="0" fontId="13" fillId="35" borderId="31" xfId="0" applyFont="1" applyFill="1" applyBorder="1" applyAlignment="1">
      <alignment vertical="center" wrapText="1"/>
    </xf>
    <xf numFmtId="0" fontId="13" fillId="35" borderId="14" xfId="0" applyFont="1" applyFill="1" applyBorder="1" applyAlignment="1">
      <alignment vertical="center" wrapText="1"/>
    </xf>
    <xf numFmtId="0" fontId="13" fillId="35" borderId="32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6" fillId="39" borderId="32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13" fillId="39" borderId="32" xfId="0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left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13" fillId="39" borderId="31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vertical="center" wrapText="1"/>
    </xf>
    <xf numFmtId="0" fontId="10" fillId="39" borderId="33" xfId="0" applyFont="1" applyFill="1" applyBorder="1" applyAlignment="1">
      <alignment horizontal="center" vertical="center" wrapText="1"/>
    </xf>
    <xf numFmtId="0" fontId="14" fillId="39" borderId="32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horizontal="center" vertical="center" wrapText="1"/>
    </xf>
    <xf numFmtId="0" fontId="14" fillId="39" borderId="33" xfId="0" applyFont="1" applyFill="1" applyBorder="1" applyAlignment="1">
      <alignment horizontal="center" vertical="center" wrapText="1"/>
    </xf>
    <xf numFmtId="0" fontId="13" fillId="39" borderId="33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58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vertical="center" wrapText="1"/>
    </xf>
    <xf numFmtId="0" fontId="6" fillId="37" borderId="61" xfId="0" applyFont="1" applyFill="1" applyBorder="1" applyAlignment="1">
      <alignment horizontal="center" vertical="center" wrapText="1"/>
    </xf>
    <xf numFmtId="0" fontId="6" fillId="37" borderId="6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3" fillId="37" borderId="63" xfId="0" applyFont="1" applyFill="1" applyBorder="1" applyAlignment="1">
      <alignment horizontal="center" vertical="center" wrapText="1"/>
    </xf>
    <xf numFmtId="0" fontId="3" fillId="37" borderId="6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7" fillId="37" borderId="58" xfId="0" applyFont="1" applyFill="1" applyBorder="1" applyAlignment="1">
      <alignment horizontal="center" vertical="center" wrapText="1"/>
    </xf>
    <xf numFmtId="0" fontId="7" fillId="37" borderId="59" xfId="0" applyFont="1" applyFill="1" applyBorder="1" applyAlignment="1">
      <alignment horizontal="center" vertical="center" wrapText="1"/>
    </xf>
    <xf numFmtId="0" fontId="7" fillId="37" borderId="62" xfId="0" applyFont="1" applyFill="1" applyBorder="1" applyAlignment="1">
      <alignment horizontal="center" vertical="center" wrapText="1"/>
    </xf>
    <xf numFmtId="0" fontId="6" fillId="37" borderId="61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4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 wrapText="1"/>
    </xf>
    <xf numFmtId="0" fontId="3" fillId="35" borderId="33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44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7" fillId="39" borderId="31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/>
    </xf>
    <xf numFmtId="0" fontId="13" fillId="35" borderId="49" xfId="0" applyFont="1" applyFill="1" applyBorder="1" applyAlignment="1">
      <alignment vertical="center" wrapText="1"/>
    </xf>
    <xf numFmtId="0" fontId="10" fillId="36" borderId="51" xfId="0" applyFont="1" applyFill="1" applyBorder="1" applyAlignment="1">
      <alignment horizontal="center" vertical="center" wrapText="1"/>
    </xf>
    <xf numFmtId="0" fontId="10" fillId="36" borderId="55" xfId="0" applyFont="1" applyFill="1" applyBorder="1" applyAlignment="1">
      <alignment horizontal="center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0" fillId="36" borderId="54" xfId="0" applyFont="1" applyFill="1" applyBorder="1" applyAlignment="1">
      <alignment horizontal="center" vertical="center" wrapText="1"/>
    </xf>
    <xf numFmtId="0" fontId="13" fillId="38" borderId="32" xfId="0" applyFont="1" applyFill="1" applyBorder="1" applyAlignment="1">
      <alignment horizontal="center" vertical="center" wrapText="1"/>
    </xf>
    <xf numFmtId="0" fontId="13" fillId="38" borderId="31" xfId="0" applyFont="1" applyFill="1" applyBorder="1" applyAlignment="1">
      <alignment horizontal="left" vertical="center" wrapText="1"/>
    </xf>
    <xf numFmtId="0" fontId="10" fillId="38" borderId="31" xfId="0" applyFont="1" applyFill="1" applyBorder="1" applyAlignment="1">
      <alignment horizontal="center" vertical="center" wrapText="1"/>
    </xf>
    <xf numFmtId="0" fontId="13" fillId="36" borderId="50" xfId="0" applyFont="1" applyFill="1" applyBorder="1" applyAlignment="1">
      <alignment horizontal="center" vertical="center" wrapText="1"/>
    </xf>
    <xf numFmtId="0" fontId="13" fillId="36" borderId="57" xfId="0" applyFont="1" applyFill="1" applyBorder="1" applyAlignment="1">
      <alignment horizontal="center" vertical="center" wrapText="1"/>
    </xf>
    <xf numFmtId="0" fontId="13" fillId="36" borderId="51" xfId="0" applyFont="1" applyFill="1" applyBorder="1" applyAlignment="1">
      <alignment horizontal="center" vertical="center" wrapText="1"/>
    </xf>
    <xf numFmtId="0" fontId="13" fillId="36" borderId="55" xfId="0" applyFont="1" applyFill="1" applyBorder="1" applyAlignment="1">
      <alignment horizontal="center" vertical="center" wrapText="1"/>
    </xf>
    <xf numFmtId="0" fontId="13" fillId="36" borderId="49" xfId="0" applyFont="1" applyFill="1" applyBorder="1" applyAlignment="1">
      <alignment horizontal="center" vertical="center" wrapText="1"/>
    </xf>
    <xf numFmtId="0" fontId="13" fillId="36" borderId="54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33" borderId="52" xfId="0" applyFont="1" applyFill="1" applyBorder="1" applyAlignment="1">
      <alignment horizontal="left" vertical="center" wrapText="1"/>
    </xf>
    <xf numFmtId="0" fontId="10" fillId="33" borderId="5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textRotation="90" wrapText="1"/>
    </xf>
    <xf numFmtId="0" fontId="10" fillId="33" borderId="68" xfId="0" applyFont="1" applyFill="1" applyBorder="1" applyAlignment="1">
      <alignment horizontal="center" vertical="center" textRotation="90" wrapText="1"/>
    </xf>
    <xf numFmtId="0" fontId="10" fillId="33" borderId="43" xfId="0" applyFont="1" applyFill="1" applyBorder="1" applyAlignment="1">
      <alignment horizontal="center" vertical="center" textRotation="90" wrapText="1"/>
    </xf>
    <xf numFmtId="0" fontId="10" fillId="33" borderId="43" xfId="0" applyFont="1" applyFill="1" applyBorder="1" applyAlignment="1">
      <alignment horizontal="center" vertical="center" wrapText="1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4" borderId="75" xfId="0" applyFont="1" applyFill="1" applyBorder="1" applyAlignment="1">
      <alignment horizontal="center" vertical="center" textRotation="90" wrapText="1"/>
    </xf>
    <xf numFmtId="0" fontId="12" fillId="34" borderId="68" xfId="0" applyFont="1" applyFill="1" applyBorder="1" applyAlignment="1">
      <alignment horizontal="center" vertical="center" textRotation="90" wrapText="1"/>
    </xf>
    <xf numFmtId="0" fontId="12" fillId="34" borderId="43" xfId="0" applyFont="1" applyFill="1" applyBorder="1" applyAlignment="1">
      <alignment horizontal="center" vertical="center" textRotation="90" wrapText="1"/>
    </xf>
    <xf numFmtId="0" fontId="11" fillId="33" borderId="5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textRotation="90" wrapText="1"/>
    </xf>
    <xf numFmtId="0" fontId="9" fillId="34" borderId="68" xfId="0" applyFont="1" applyFill="1" applyBorder="1" applyAlignment="1">
      <alignment horizontal="center" vertical="center" textRotation="90" wrapText="1"/>
    </xf>
    <xf numFmtId="0" fontId="9" fillId="34" borderId="43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33" borderId="52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textRotation="90" wrapText="1"/>
    </xf>
    <xf numFmtId="0" fontId="3" fillId="33" borderId="68" xfId="0" applyFont="1" applyFill="1" applyBorder="1" applyAlignment="1">
      <alignment horizontal="center" vertical="center" textRotation="90" wrapText="1"/>
    </xf>
    <xf numFmtId="0" fontId="3" fillId="33" borderId="43" xfId="0" applyFont="1" applyFill="1" applyBorder="1" applyAlignment="1">
      <alignment horizontal="center" vertical="center" textRotation="90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33" borderId="3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5"/>
  <sheetViews>
    <sheetView tabSelected="1" zoomScale="90" zoomScaleNormal="90" zoomScalePageLayoutView="0" workbookViewId="0" topLeftCell="A1">
      <selection activeCell="AM39" sqref="AM39"/>
    </sheetView>
  </sheetViews>
  <sheetFormatPr defaultColWidth="9.00390625" defaultRowHeight="12.75"/>
  <cols>
    <col min="1" max="1" width="3.125" style="160" customWidth="1"/>
    <col min="2" max="2" width="33.75390625" style="160" customWidth="1"/>
    <col min="3" max="3" width="4.125" style="160" customWidth="1"/>
    <col min="4" max="5" width="4.00390625" style="160" customWidth="1"/>
    <col min="6" max="6" width="4.125" style="160" customWidth="1"/>
    <col min="7" max="7" width="3.125" style="160" customWidth="1"/>
    <col min="8" max="8" width="4.00390625" style="160" customWidth="1"/>
    <col min="9" max="9" width="4.125" style="160" customWidth="1"/>
    <col min="10" max="10" width="4.00390625" style="160" customWidth="1"/>
    <col min="11" max="11" width="5.00390625" style="160" customWidth="1"/>
    <col min="12" max="12" width="8.125" style="160" customWidth="1"/>
    <col min="13" max="13" width="5.75390625" style="160" customWidth="1"/>
    <col min="14" max="15" width="6.125" style="160" customWidth="1"/>
    <col min="16" max="16" width="5.375" style="160" customWidth="1"/>
    <col min="17" max="17" width="4.00390625" style="160" bestFit="1" customWidth="1"/>
    <col min="18" max="18" width="3.875" style="160" customWidth="1"/>
    <col min="19" max="19" width="5.125" style="160" customWidth="1"/>
    <col min="20" max="21" width="4.00390625" style="160" bestFit="1" customWidth="1"/>
    <col min="22" max="22" width="4.00390625" style="160" customWidth="1"/>
    <col min="23" max="23" width="4.00390625" style="160" bestFit="1" customWidth="1"/>
    <col min="24" max="24" width="5.00390625" style="160" customWidth="1"/>
    <col min="25" max="25" width="4.00390625" style="160" bestFit="1" customWidth="1"/>
    <col min="26" max="26" width="4.00390625" style="160" customWidth="1"/>
    <col min="27" max="28" width="3.25390625" style="160" bestFit="1" customWidth="1"/>
    <col min="29" max="34" width="3.875" style="160" customWidth="1"/>
    <col min="35" max="35" width="25.00390625" style="160" customWidth="1"/>
    <col min="36" max="16384" width="9.125" style="160" customWidth="1"/>
  </cols>
  <sheetData>
    <row r="1" spans="1:2" ht="24.75" customHeight="1">
      <c r="A1" s="345" t="s">
        <v>53</v>
      </c>
      <c r="B1" s="345"/>
    </row>
    <row r="2" spans="1:35" ht="36.75" customHeight="1" thickBot="1">
      <c r="A2" s="351" t="s">
        <v>54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98" t="s">
        <v>103</v>
      </c>
    </row>
    <row r="3" spans="1:35" ht="43.5" customHeight="1" thickBot="1">
      <c r="A3" s="375" t="s">
        <v>100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99"/>
    </row>
    <row r="4" spans="1:35" ht="14.25" customHeight="1" thickBot="1">
      <c r="A4" s="397" t="s">
        <v>22</v>
      </c>
      <c r="B4" s="392" t="s">
        <v>23</v>
      </c>
      <c r="C4" s="353" t="s">
        <v>7</v>
      </c>
      <c r="D4" s="354"/>
      <c r="E4" s="354"/>
      <c r="F4" s="354"/>
      <c r="G4" s="354"/>
      <c r="H4" s="354"/>
      <c r="I4" s="354"/>
      <c r="J4" s="354"/>
      <c r="K4" s="354"/>
      <c r="L4" s="355"/>
      <c r="M4" s="384" t="s">
        <v>10</v>
      </c>
      <c r="N4" s="385"/>
      <c r="O4" s="408" t="s">
        <v>44</v>
      </c>
      <c r="P4" s="388" t="s">
        <v>43</v>
      </c>
      <c r="Q4" s="353" t="s">
        <v>1</v>
      </c>
      <c r="R4" s="354"/>
      <c r="S4" s="354"/>
      <c r="T4" s="354"/>
      <c r="U4" s="354"/>
      <c r="V4" s="377"/>
      <c r="W4" s="353" t="s">
        <v>0</v>
      </c>
      <c r="X4" s="354"/>
      <c r="Y4" s="354"/>
      <c r="Z4" s="354"/>
      <c r="AA4" s="354"/>
      <c r="AB4" s="377"/>
      <c r="AC4" s="353" t="s">
        <v>30</v>
      </c>
      <c r="AD4" s="354"/>
      <c r="AE4" s="354"/>
      <c r="AF4" s="354"/>
      <c r="AG4" s="354"/>
      <c r="AH4" s="377"/>
      <c r="AI4" s="384" t="s">
        <v>29</v>
      </c>
    </row>
    <row r="5" spans="1:35" ht="12.75" customHeight="1" thickBot="1">
      <c r="A5" s="398"/>
      <c r="B5" s="393"/>
      <c r="C5" s="349" t="s">
        <v>33</v>
      </c>
      <c r="D5" s="350"/>
      <c r="E5" s="350"/>
      <c r="F5" s="350"/>
      <c r="G5" s="350"/>
      <c r="H5" s="400"/>
      <c r="I5" s="349" t="s">
        <v>32</v>
      </c>
      <c r="J5" s="350"/>
      <c r="K5" s="350"/>
      <c r="L5" s="352"/>
      <c r="M5" s="386"/>
      <c r="N5" s="387"/>
      <c r="O5" s="409"/>
      <c r="P5" s="389"/>
      <c r="Q5" s="378"/>
      <c r="R5" s="379"/>
      <c r="S5" s="379"/>
      <c r="T5" s="379"/>
      <c r="U5" s="379"/>
      <c r="V5" s="380"/>
      <c r="W5" s="381"/>
      <c r="X5" s="382"/>
      <c r="Y5" s="382"/>
      <c r="Z5" s="382"/>
      <c r="AA5" s="382"/>
      <c r="AB5" s="383"/>
      <c r="AC5" s="381"/>
      <c r="AD5" s="382"/>
      <c r="AE5" s="382"/>
      <c r="AF5" s="382"/>
      <c r="AG5" s="382"/>
      <c r="AH5" s="383"/>
      <c r="AI5" s="386"/>
    </row>
    <row r="6" spans="1:35" ht="12.75" customHeight="1" thickBot="1">
      <c r="A6" s="398"/>
      <c r="B6" s="393"/>
      <c r="C6" s="349" t="s">
        <v>4</v>
      </c>
      <c r="D6" s="350"/>
      <c r="E6" s="352"/>
      <c r="F6" s="349" t="s">
        <v>5</v>
      </c>
      <c r="G6" s="350"/>
      <c r="H6" s="400"/>
      <c r="I6" s="356" t="s">
        <v>34</v>
      </c>
      <c r="J6" s="356" t="s">
        <v>14</v>
      </c>
      <c r="K6" s="356" t="s">
        <v>15</v>
      </c>
      <c r="L6" s="356" t="s">
        <v>36</v>
      </c>
      <c r="M6" s="346" t="s">
        <v>13</v>
      </c>
      <c r="N6" s="347"/>
      <c r="O6" s="409"/>
      <c r="P6" s="389"/>
      <c r="Q6" s="381"/>
      <c r="R6" s="382"/>
      <c r="S6" s="382"/>
      <c r="T6" s="382"/>
      <c r="U6" s="382"/>
      <c r="V6" s="383"/>
      <c r="W6" s="346" t="s">
        <v>28</v>
      </c>
      <c r="X6" s="347"/>
      <c r="Y6" s="347"/>
      <c r="Z6" s="347"/>
      <c r="AA6" s="347"/>
      <c r="AB6" s="348"/>
      <c r="AC6" s="346" t="s">
        <v>28</v>
      </c>
      <c r="AD6" s="347"/>
      <c r="AE6" s="347"/>
      <c r="AF6" s="347"/>
      <c r="AG6" s="347"/>
      <c r="AH6" s="348"/>
      <c r="AI6" s="406"/>
    </row>
    <row r="7" spans="1:35" ht="11.25" thickBot="1">
      <c r="A7" s="399"/>
      <c r="B7" s="394"/>
      <c r="C7" s="100" t="s">
        <v>34</v>
      </c>
      <c r="D7" s="101" t="s">
        <v>14</v>
      </c>
      <c r="E7" s="101" t="s">
        <v>15</v>
      </c>
      <c r="F7" s="102" t="s">
        <v>34</v>
      </c>
      <c r="G7" s="103" t="s">
        <v>14</v>
      </c>
      <c r="H7" s="101" t="s">
        <v>15</v>
      </c>
      <c r="I7" s="391"/>
      <c r="J7" s="391"/>
      <c r="K7" s="391"/>
      <c r="L7" s="357"/>
      <c r="M7" s="100" t="s">
        <v>4</v>
      </c>
      <c r="N7" s="104" t="s">
        <v>5</v>
      </c>
      <c r="O7" s="410"/>
      <c r="P7" s="390"/>
      <c r="Q7" s="102" t="s">
        <v>2</v>
      </c>
      <c r="R7" s="105" t="s">
        <v>3</v>
      </c>
      <c r="S7" s="105" t="s">
        <v>11</v>
      </c>
      <c r="T7" s="105" t="s">
        <v>14</v>
      </c>
      <c r="U7" s="105" t="s">
        <v>26</v>
      </c>
      <c r="V7" s="106" t="s">
        <v>15</v>
      </c>
      <c r="W7" s="100" t="s">
        <v>2</v>
      </c>
      <c r="X7" s="103" t="s">
        <v>3</v>
      </c>
      <c r="Y7" s="103" t="s">
        <v>11</v>
      </c>
      <c r="Z7" s="103" t="s">
        <v>14</v>
      </c>
      <c r="AA7" s="103" t="s">
        <v>26</v>
      </c>
      <c r="AB7" s="101" t="s">
        <v>15</v>
      </c>
      <c r="AC7" s="100" t="s">
        <v>2</v>
      </c>
      <c r="AD7" s="103" t="s">
        <v>3</v>
      </c>
      <c r="AE7" s="103" t="s">
        <v>11</v>
      </c>
      <c r="AF7" s="103" t="s">
        <v>14</v>
      </c>
      <c r="AG7" s="103" t="s">
        <v>26</v>
      </c>
      <c r="AH7" s="101" t="s">
        <v>15</v>
      </c>
      <c r="AI7" s="407"/>
    </row>
    <row r="8" spans="1:35" ht="10.5">
      <c r="A8" s="185">
        <v>1</v>
      </c>
      <c r="B8" s="186" t="s">
        <v>55</v>
      </c>
      <c r="C8" s="187">
        <v>2</v>
      </c>
      <c r="D8" s="188"/>
      <c r="E8" s="189"/>
      <c r="F8" s="185">
        <v>2</v>
      </c>
      <c r="G8" s="188"/>
      <c r="H8" s="189"/>
      <c r="I8" s="185">
        <f aca="true" t="shared" si="0" ref="I8:K13">C8+F8</f>
        <v>4</v>
      </c>
      <c r="J8" s="188">
        <f t="shared" si="0"/>
        <v>0</v>
      </c>
      <c r="K8" s="188">
        <f t="shared" si="0"/>
        <v>0</v>
      </c>
      <c r="L8" s="189">
        <f aca="true" t="shared" si="1" ref="L8:L13">SUM(I8:K8)</f>
        <v>4</v>
      </c>
      <c r="M8" s="190" t="s">
        <v>56</v>
      </c>
      <c r="N8" s="191" t="s">
        <v>56</v>
      </c>
      <c r="O8" s="190">
        <v>50</v>
      </c>
      <c r="P8" s="192">
        <v>50</v>
      </c>
      <c r="Q8" s="193">
        <f>W8+AC8</f>
        <v>0</v>
      </c>
      <c r="R8" s="194">
        <f>X8+AD8</f>
        <v>0</v>
      </c>
      <c r="S8" s="194">
        <v>50</v>
      </c>
      <c r="T8" s="194">
        <f aca="true" t="shared" si="2" ref="T8:V12">Z8+AF8</f>
        <v>0</v>
      </c>
      <c r="U8" s="194">
        <f t="shared" si="2"/>
        <v>0</v>
      </c>
      <c r="V8" s="195">
        <f t="shared" si="2"/>
        <v>0</v>
      </c>
      <c r="W8" s="185"/>
      <c r="X8" s="188"/>
      <c r="Y8" s="188">
        <v>25</v>
      </c>
      <c r="Z8" s="188"/>
      <c r="AA8" s="188"/>
      <c r="AB8" s="189"/>
      <c r="AC8" s="185"/>
      <c r="AD8" s="188"/>
      <c r="AE8" s="188">
        <v>25</v>
      </c>
      <c r="AF8" s="188"/>
      <c r="AG8" s="188"/>
      <c r="AH8" s="196"/>
      <c r="AI8" s="197" t="s">
        <v>57</v>
      </c>
    </row>
    <row r="9" spans="1:35" ht="10.5">
      <c r="A9" s="198">
        <v>2</v>
      </c>
      <c r="B9" s="199" t="s">
        <v>58</v>
      </c>
      <c r="C9" s="200"/>
      <c r="D9" s="201"/>
      <c r="E9" s="202"/>
      <c r="F9" s="198">
        <v>2.5</v>
      </c>
      <c r="G9" s="201"/>
      <c r="H9" s="202"/>
      <c r="I9" s="198">
        <f t="shared" si="0"/>
        <v>2.5</v>
      </c>
      <c r="J9" s="201">
        <f t="shared" si="0"/>
        <v>0</v>
      </c>
      <c r="K9" s="201">
        <f t="shared" si="0"/>
        <v>0</v>
      </c>
      <c r="L9" s="202">
        <f t="shared" si="1"/>
        <v>2.5</v>
      </c>
      <c r="M9" s="203"/>
      <c r="N9" s="204" t="s">
        <v>59</v>
      </c>
      <c r="O9" s="203">
        <v>35</v>
      </c>
      <c r="P9" s="205">
        <v>35</v>
      </c>
      <c r="Q9" s="206">
        <v>10</v>
      </c>
      <c r="R9" s="207">
        <v>25</v>
      </c>
      <c r="S9" s="207">
        <f>Y9+AE9</f>
        <v>0</v>
      </c>
      <c r="T9" s="207">
        <f t="shared" si="2"/>
        <v>0</v>
      </c>
      <c r="U9" s="207">
        <f t="shared" si="2"/>
        <v>0</v>
      </c>
      <c r="V9" s="208">
        <f t="shared" si="2"/>
        <v>0</v>
      </c>
      <c r="W9" s="198"/>
      <c r="X9" s="201"/>
      <c r="Y9" s="201"/>
      <c r="Z9" s="201"/>
      <c r="AA9" s="201"/>
      <c r="AB9" s="202"/>
      <c r="AC9" s="198">
        <v>10</v>
      </c>
      <c r="AD9" s="201">
        <v>25</v>
      </c>
      <c r="AE9" s="201"/>
      <c r="AF9" s="201"/>
      <c r="AG9" s="201"/>
      <c r="AH9" s="209"/>
      <c r="AI9" s="210" t="s">
        <v>60</v>
      </c>
    </row>
    <row r="10" spans="1:35" ht="10.5">
      <c r="A10" s="198">
        <v>3</v>
      </c>
      <c r="B10" s="199" t="s">
        <v>61</v>
      </c>
      <c r="C10" s="200">
        <v>2.5</v>
      </c>
      <c r="D10" s="201"/>
      <c r="E10" s="202"/>
      <c r="F10" s="198"/>
      <c r="G10" s="201"/>
      <c r="H10" s="202"/>
      <c r="I10" s="198">
        <f t="shared" si="0"/>
        <v>2.5</v>
      </c>
      <c r="J10" s="201">
        <f t="shared" si="0"/>
        <v>0</v>
      </c>
      <c r="K10" s="201">
        <f t="shared" si="0"/>
        <v>0</v>
      </c>
      <c r="L10" s="202">
        <f t="shared" si="1"/>
        <v>2.5</v>
      </c>
      <c r="M10" s="211" t="s">
        <v>59</v>
      </c>
      <c r="N10" s="212"/>
      <c r="O10" s="203">
        <v>30</v>
      </c>
      <c r="P10" s="205">
        <v>30</v>
      </c>
      <c r="Q10" s="206">
        <v>15</v>
      </c>
      <c r="R10" s="207">
        <f>X10+AD10</f>
        <v>0</v>
      </c>
      <c r="S10" s="207">
        <v>15</v>
      </c>
      <c r="T10" s="207">
        <f t="shared" si="2"/>
        <v>0</v>
      </c>
      <c r="U10" s="207">
        <f t="shared" si="2"/>
        <v>0</v>
      </c>
      <c r="V10" s="208">
        <f t="shared" si="2"/>
        <v>0</v>
      </c>
      <c r="W10" s="198">
        <v>15</v>
      </c>
      <c r="X10" s="201"/>
      <c r="Y10" s="201">
        <v>15</v>
      </c>
      <c r="Z10" s="201"/>
      <c r="AA10" s="201"/>
      <c r="AB10" s="202"/>
      <c r="AC10" s="198"/>
      <c r="AD10" s="201"/>
      <c r="AE10" s="201"/>
      <c r="AF10" s="201"/>
      <c r="AG10" s="201"/>
      <c r="AH10" s="209"/>
      <c r="AI10" s="210" t="s">
        <v>62</v>
      </c>
    </row>
    <row r="11" spans="1:35" ht="10.5">
      <c r="A11" s="198">
        <v>4</v>
      </c>
      <c r="B11" s="199" t="s">
        <v>63</v>
      </c>
      <c r="C11" s="200">
        <v>2.5</v>
      </c>
      <c r="D11" s="201"/>
      <c r="E11" s="202"/>
      <c r="F11" s="198"/>
      <c r="G11" s="201"/>
      <c r="H11" s="202"/>
      <c r="I11" s="198">
        <f t="shared" si="0"/>
        <v>2.5</v>
      </c>
      <c r="J11" s="201">
        <f t="shared" si="0"/>
        <v>0</v>
      </c>
      <c r="K11" s="201">
        <f t="shared" si="0"/>
        <v>0</v>
      </c>
      <c r="L11" s="202">
        <f t="shared" si="1"/>
        <v>2.5</v>
      </c>
      <c r="M11" s="211" t="s">
        <v>59</v>
      </c>
      <c r="N11" s="204"/>
      <c r="O11" s="203">
        <v>30</v>
      </c>
      <c r="P11" s="205">
        <v>30</v>
      </c>
      <c r="Q11" s="206">
        <v>10</v>
      </c>
      <c r="R11" s="207">
        <v>20</v>
      </c>
      <c r="S11" s="207">
        <f>Y11+AE11</f>
        <v>0</v>
      </c>
      <c r="T11" s="207">
        <f t="shared" si="2"/>
        <v>0</v>
      </c>
      <c r="U11" s="207">
        <f t="shared" si="2"/>
        <v>0</v>
      </c>
      <c r="V11" s="208">
        <f t="shared" si="2"/>
        <v>0</v>
      </c>
      <c r="W11" s="198">
        <v>10</v>
      </c>
      <c r="X11" s="201">
        <v>20</v>
      </c>
      <c r="Y11" s="201"/>
      <c r="Z11" s="201"/>
      <c r="AA11" s="201"/>
      <c r="AB11" s="202"/>
      <c r="AC11" s="198"/>
      <c r="AD11" s="201"/>
      <c r="AE11" s="201"/>
      <c r="AF11" s="201"/>
      <c r="AG11" s="201"/>
      <c r="AH11" s="209"/>
      <c r="AI11" s="210" t="s">
        <v>64</v>
      </c>
    </row>
    <row r="12" spans="1:35" ht="18" customHeight="1">
      <c r="A12" s="198">
        <v>5</v>
      </c>
      <c r="B12" s="199" t="s">
        <v>65</v>
      </c>
      <c r="C12" s="200">
        <v>2.5</v>
      </c>
      <c r="D12" s="201"/>
      <c r="E12" s="202"/>
      <c r="F12" s="198"/>
      <c r="G12" s="201"/>
      <c r="H12" s="202"/>
      <c r="I12" s="198">
        <f t="shared" si="0"/>
        <v>2.5</v>
      </c>
      <c r="J12" s="201">
        <f t="shared" si="0"/>
        <v>0</v>
      </c>
      <c r="K12" s="201">
        <f t="shared" si="0"/>
        <v>0</v>
      </c>
      <c r="L12" s="202">
        <f t="shared" si="1"/>
        <v>2.5</v>
      </c>
      <c r="M12" s="211" t="s">
        <v>59</v>
      </c>
      <c r="N12" s="204"/>
      <c r="O12" s="203">
        <v>30</v>
      </c>
      <c r="P12" s="205">
        <v>30</v>
      </c>
      <c r="Q12" s="206">
        <v>15</v>
      </c>
      <c r="R12" s="207">
        <v>15</v>
      </c>
      <c r="S12" s="207">
        <f>Y12+AE12</f>
        <v>0</v>
      </c>
      <c r="T12" s="207">
        <f t="shared" si="2"/>
        <v>0</v>
      </c>
      <c r="U12" s="207">
        <f t="shared" si="2"/>
        <v>0</v>
      </c>
      <c r="V12" s="208">
        <f t="shared" si="2"/>
        <v>0</v>
      </c>
      <c r="W12" s="198">
        <v>15</v>
      </c>
      <c r="X12" s="201">
        <v>15</v>
      </c>
      <c r="Y12" s="201"/>
      <c r="Z12" s="201"/>
      <c r="AA12" s="201"/>
      <c r="AB12" s="202"/>
      <c r="AC12" s="198"/>
      <c r="AD12" s="201"/>
      <c r="AE12" s="201"/>
      <c r="AF12" s="201"/>
      <c r="AG12" s="201"/>
      <c r="AH12" s="209"/>
      <c r="AI12" s="210" t="s">
        <v>64</v>
      </c>
    </row>
    <row r="13" spans="1:35" ht="18.75" customHeight="1">
      <c r="A13" s="198">
        <v>6</v>
      </c>
      <c r="B13" s="199" t="s">
        <v>66</v>
      </c>
      <c r="C13" s="200">
        <v>1</v>
      </c>
      <c r="D13" s="201"/>
      <c r="E13" s="202"/>
      <c r="F13" s="198">
        <v>3</v>
      </c>
      <c r="G13" s="201"/>
      <c r="H13" s="202"/>
      <c r="I13" s="198">
        <f t="shared" si="0"/>
        <v>4</v>
      </c>
      <c r="J13" s="201">
        <f t="shared" si="0"/>
        <v>0</v>
      </c>
      <c r="K13" s="201">
        <f t="shared" si="0"/>
        <v>0</v>
      </c>
      <c r="L13" s="202">
        <f t="shared" si="1"/>
        <v>4</v>
      </c>
      <c r="M13" s="211"/>
      <c r="N13" s="204" t="s">
        <v>56</v>
      </c>
      <c r="O13" s="203">
        <v>65</v>
      </c>
      <c r="P13" s="205">
        <v>65</v>
      </c>
      <c r="Q13" s="206">
        <v>15</v>
      </c>
      <c r="R13" s="207">
        <v>30</v>
      </c>
      <c r="S13" s="207">
        <v>20</v>
      </c>
      <c r="T13" s="207">
        <v>0</v>
      </c>
      <c r="U13" s="207">
        <f>AA13+AG13</f>
        <v>0</v>
      </c>
      <c r="V13" s="208">
        <f>AB13+AH13</f>
        <v>0</v>
      </c>
      <c r="W13" s="198">
        <v>15</v>
      </c>
      <c r="X13" s="201"/>
      <c r="Y13" s="201"/>
      <c r="Z13" s="201"/>
      <c r="AA13" s="201"/>
      <c r="AB13" s="202"/>
      <c r="AC13" s="198"/>
      <c r="AD13" s="201">
        <v>30</v>
      </c>
      <c r="AE13" s="201">
        <v>20</v>
      </c>
      <c r="AF13" s="201"/>
      <c r="AG13" s="201"/>
      <c r="AH13" s="209"/>
      <c r="AI13" s="210" t="s">
        <v>64</v>
      </c>
    </row>
    <row r="14" spans="1:35" ht="21">
      <c r="A14" s="342">
        <v>7</v>
      </c>
      <c r="B14" s="343" t="s">
        <v>67</v>
      </c>
      <c r="C14" s="344"/>
      <c r="D14" s="340"/>
      <c r="E14" s="341"/>
      <c r="F14" s="342">
        <v>1</v>
      </c>
      <c r="G14" s="340"/>
      <c r="H14" s="341"/>
      <c r="I14" s="342">
        <f>SUM(C14,F14)</f>
        <v>1</v>
      </c>
      <c r="J14" s="340">
        <f>SUM(D14,G14)</f>
        <v>0</v>
      </c>
      <c r="K14" s="340">
        <f>SUM(E14,H14)</f>
        <v>0</v>
      </c>
      <c r="L14" s="341">
        <f>SUM(I14:K16)</f>
        <v>1</v>
      </c>
      <c r="M14" s="334"/>
      <c r="N14" s="335" t="s">
        <v>56</v>
      </c>
      <c r="O14" s="336">
        <f>SUM(Q14:T16)</f>
        <v>10</v>
      </c>
      <c r="P14" s="337">
        <f>SUM(Q14:V16)</f>
        <v>10</v>
      </c>
      <c r="Q14" s="213">
        <f aca="true" t="shared" si="3" ref="Q14:V19">SUM(W14,AC14)</f>
        <v>4</v>
      </c>
      <c r="R14" s="214">
        <f t="shared" si="3"/>
        <v>0</v>
      </c>
      <c r="S14" s="214">
        <f t="shared" si="3"/>
        <v>0</v>
      </c>
      <c r="T14" s="214">
        <f t="shared" si="3"/>
        <v>0</v>
      </c>
      <c r="U14" s="214">
        <f t="shared" si="3"/>
        <v>0</v>
      </c>
      <c r="V14" s="243">
        <f t="shared" si="3"/>
        <v>0</v>
      </c>
      <c r="W14" s="215"/>
      <c r="X14" s="216"/>
      <c r="Y14" s="216"/>
      <c r="Z14" s="216"/>
      <c r="AA14" s="216"/>
      <c r="AB14" s="217"/>
      <c r="AC14" s="216">
        <v>4</v>
      </c>
      <c r="AD14" s="218"/>
      <c r="AE14" s="216"/>
      <c r="AF14" s="216"/>
      <c r="AG14" s="216"/>
      <c r="AH14" s="219"/>
      <c r="AI14" s="220" t="s">
        <v>68</v>
      </c>
    </row>
    <row r="15" spans="1:35" ht="10.5">
      <c r="A15" s="342"/>
      <c r="B15" s="343"/>
      <c r="C15" s="344"/>
      <c r="D15" s="340"/>
      <c r="E15" s="341"/>
      <c r="F15" s="342"/>
      <c r="G15" s="340"/>
      <c r="H15" s="341"/>
      <c r="I15" s="342"/>
      <c r="J15" s="340"/>
      <c r="K15" s="340"/>
      <c r="L15" s="341"/>
      <c r="M15" s="334"/>
      <c r="N15" s="335"/>
      <c r="O15" s="336"/>
      <c r="P15" s="337"/>
      <c r="Q15" s="213">
        <f t="shared" si="3"/>
        <v>3</v>
      </c>
      <c r="R15" s="214">
        <f t="shared" si="3"/>
        <v>0</v>
      </c>
      <c r="S15" s="214">
        <f t="shared" si="3"/>
        <v>0</v>
      </c>
      <c r="T15" s="214">
        <f t="shared" si="3"/>
        <v>0</v>
      </c>
      <c r="U15" s="214">
        <f t="shared" si="3"/>
        <v>0</v>
      </c>
      <c r="V15" s="243">
        <f t="shared" si="3"/>
        <v>0</v>
      </c>
      <c r="W15" s="215"/>
      <c r="X15" s="216"/>
      <c r="Y15" s="216"/>
      <c r="Z15" s="216"/>
      <c r="AA15" s="216"/>
      <c r="AB15" s="217"/>
      <c r="AC15" s="216">
        <v>3</v>
      </c>
      <c r="AD15" s="218"/>
      <c r="AE15" s="216"/>
      <c r="AF15" s="216"/>
      <c r="AG15" s="216"/>
      <c r="AH15" s="219"/>
      <c r="AI15" s="220" t="s">
        <v>69</v>
      </c>
    </row>
    <row r="16" spans="1:35" ht="10.5">
      <c r="A16" s="342"/>
      <c r="B16" s="343"/>
      <c r="C16" s="344"/>
      <c r="D16" s="340"/>
      <c r="E16" s="341"/>
      <c r="F16" s="342"/>
      <c r="G16" s="340"/>
      <c r="H16" s="341"/>
      <c r="I16" s="342"/>
      <c r="J16" s="340"/>
      <c r="K16" s="340"/>
      <c r="L16" s="341"/>
      <c r="M16" s="334"/>
      <c r="N16" s="335"/>
      <c r="O16" s="336"/>
      <c r="P16" s="337"/>
      <c r="Q16" s="213">
        <f t="shared" si="3"/>
        <v>3</v>
      </c>
      <c r="R16" s="214">
        <f t="shared" si="3"/>
        <v>0</v>
      </c>
      <c r="S16" s="214">
        <f t="shared" si="3"/>
        <v>0</v>
      </c>
      <c r="T16" s="214">
        <f t="shared" si="3"/>
        <v>0</v>
      </c>
      <c r="U16" s="214">
        <f t="shared" si="3"/>
        <v>0</v>
      </c>
      <c r="V16" s="243">
        <f t="shared" si="3"/>
        <v>0</v>
      </c>
      <c r="W16" s="215"/>
      <c r="X16" s="216"/>
      <c r="Y16" s="216"/>
      <c r="Z16" s="216"/>
      <c r="AA16" s="216"/>
      <c r="AB16" s="217"/>
      <c r="AC16" s="216">
        <v>3</v>
      </c>
      <c r="AD16" s="218"/>
      <c r="AE16" s="216"/>
      <c r="AF16" s="216"/>
      <c r="AG16" s="216"/>
      <c r="AH16" s="219"/>
      <c r="AI16" s="220" t="s">
        <v>70</v>
      </c>
    </row>
    <row r="17" spans="1:35" ht="21">
      <c r="A17" s="333">
        <v>8</v>
      </c>
      <c r="B17" s="338" t="s">
        <v>71</v>
      </c>
      <c r="C17" s="339"/>
      <c r="D17" s="330"/>
      <c r="E17" s="331"/>
      <c r="F17" s="333">
        <v>1</v>
      </c>
      <c r="G17" s="330"/>
      <c r="H17" s="331"/>
      <c r="I17" s="333">
        <f>SUM(C17,F17)</f>
        <v>1</v>
      </c>
      <c r="J17" s="330">
        <f>D19+G19</f>
        <v>0</v>
      </c>
      <c r="K17" s="330">
        <f>E19+H19</f>
        <v>0</v>
      </c>
      <c r="L17" s="331">
        <v>1</v>
      </c>
      <c r="M17" s="327"/>
      <c r="N17" s="328" t="s">
        <v>56</v>
      </c>
      <c r="O17" s="329">
        <f>SUM(Q17:T19)</f>
        <v>15</v>
      </c>
      <c r="P17" s="332">
        <f>SUM(Q17:V19)</f>
        <v>15</v>
      </c>
      <c r="Q17" s="221">
        <f t="shared" si="3"/>
        <v>5</v>
      </c>
      <c r="R17" s="222">
        <f t="shared" si="3"/>
        <v>0</v>
      </c>
      <c r="S17" s="222">
        <f t="shared" si="3"/>
        <v>0</v>
      </c>
      <c r="T17" s="222">
        <f t="shared" si="3"/>
        <v>0</v>
      </c>
      <c r="U17" s="222">
        <f t="shared" si="3"/>
        <v>0</v>
      </c>
      <c r="V17" s="230">
        <f t="shared" si="3"/>
        <v>0</v>
      </c>
      <c r="W17" s="223"/>
      <c r="X17" s="224"/>
      <c r="Y17" s="224"/>
      <c r="Z17" s="224"/>
      <c r="AA17" s="224"/>
      <c r="AB17" s="225"/>
      <c r="AC17" s="223">
        <v>5</v>
      </c>
      <c r="AD17" s="224"/>
      <c r="AE17" s="224"/>
      <c r="AF17" s="224"/>
      <c r="AG17" s="224"/>
      <c r="AH17" s="226"/>
      <c r="AI17" s="227" t="s">
        <v>68</v>
      </c>
    </row>
    <row r="18" spans="1:35" ht="10.5">
      <c r="A18" s="333"/>
      <c r="B18" s="338"/>
      <c r="C18" s="339"/>
      <c r="D18" s="330"/>
      <c r="E18" s="331"/>
      <c r="F18" s="333"/>
      <c r="G18" s="330"/>
      <c r="H18" s="331"/>
      <c r="I18" s="333"/>
      <c r="J18" s="330"/>
      <c r="K18" s="330"/>
      <c r="L18" s="331"/>
      <c r="M18" s="327"/>
      <c r="N18" s="328"/>
      <c r="O18" s="329"/>
      <c r="P18" s="332"/>
      <c r="Q18" s="221">
        <f t="shared" si="3"/>
        <v>5</v>
      </c>
      <c r="R18" s="222">
        <f t="shared" si="3"/>
        <v>0</v>
      </c>
      <c r="S18" s="222">
        <f t="shared" si="3"/>
        <v>0</v>
      </c>
      <c r="T18" s="222">
        <f t="shared" si="3"/>
        <v>0</v>
      </c>
      <c r="U18" s="222">
        <f t="shared" si="3"/>
        <v>0</v>
      </c>
      <c r="V18" s="230">
        <f t="shared" si="3"/>
        <v>0</v>
      </c>
      <c r="W18" s="223"/>
      <c r="X18" s="224"/>
      <c r="Y18" s="224"/>
      <c r="Z18" s="224"/>
      <c r="AA18" s="224"/>
      <c r="AB18" s="225"/>
      <c r="AC18" s="223">
        <v>5</v>
      </c>
      <c r="AD18" s="224"/>
      <c r="AE18" s="224"/>
      <c r="AF18" s="224"/>
      <c r="AG18" s="224"/>
      <c r="AH18" s="226"/>
      <c r="AI18" s="227" t="s">
        <v>69</v>
      </c>
    </row>
    <row r="19" spans="1:35" ht="15.75" customHeight="1">
      <c r="A19" s="333"/>
      <c r="B19" s="338"/>
      <c r="C19" s="339"/>
      <c r="D19" s="330"/>
      <c r="E19" s="331"/>
      <c r="F19" s="333"/>
      <c r="G19" s="330"/>
      <c r="H19" s="331"/>
      <c r="I19" s="333"/>
      <c r="J19" s="330"/>
      <c r="K19" s="330"/>
      <c r="L19" s="331"/>
      <c r="M19" s="327"/>
      <c r="N19" s="328"/>
      <c r="O19" s="329"/>
      <c r="P19" s="332"/>
      <c r="Q19" s="221">
        <f t="shared" si="3"/>
        <v>5</v>
      </c>
      <c r="R19" s="222">
        <f t="shared" si="3"/>
        <v>0</v>
      </c>
      <c r="S19" s="222">
        <f t="shared" si="3"/>
        <v>0</v>
      </c>
      <c r="T19" s="222">
        <f t="shared" si="3"/>
        <v>0</v>
      </c>
      <c r="U19" s="222">
        <f t="shared" si="3"/>
        <v>0</v>
      </c>
      <c r="V19" s="230">
        <f t="shared" si="3"/>
        <v>0</v>
      </c>
      <c r="W19" s="223"/>
      <c r="X19" s="224"/>
      <c r="Y19" s="224"/>
      <c r="Z19" s="224"/>
      <c r="AA19" s="224"/>
      <c r="AB19" s="225"/>
      <c r="AC19" s="223">
        <v>5</v>
      </c>
      <c r="AD19" s="224"/>
      <c r="AE19" s="224"/>
      <c r="AF19" s="224"/>
      <c r="AG19" s="224"/>
      <c r="AH19" s="226"/>
      <c r="AI19" s="227" t="s">
        <v>70</v>
      </c>
    </row>
    <row r="20" spans="1:35" ht="21">
      <c r="A20" s="325">
        <v>9</v>
      </c>
      <c r="B20" s="323" t="s">
        <v>72</v>
      </c>
      <c r="C20" s="325"/>
      <c r="D20" s="321"/>
      <c r="E20" s="323"/>
      <c r="F20" s="325">
        <v>3</v>
      </c>
      <c r="G20" s="321"/>
      <c r="H20" s="323">
        <v>3.5</v>
      </c>
      <c r="I20" s="325">
        <f>C20+F20</f>
        <v>3</v>
      </c>
      <c r="J20" s="321">
        <f>D20+G20</f>
        <v>0</v>
      </c>
      <c r="K20" s="321">
        <f>E20+H20</f>
        <v>3.5</v>
      </c>
      <c r="L20" s="323">
        <f>SUM(I20:K20)</f>
        <v>6.5</v>
      </c>
      <c r="M20" s="316"/>
      <c r="N20" s="314" t="s">
        <v>59</v>
      </c>
      <c r="O20" s="316">
        <v>30</v>
      </c>
      <c r="P20" s="314">
        <v>110</v>
      </c>
      <c r="Q20" s="228">
        <v>20</v>
      </c>
      <c r="R20" s="229">
        <f>X20+AD20</f>
        <v>0</v>
      </c>
      <c r="S20" s="229">
        <v>10</v>
      </c>
      <c r="T20" s="229">
        <f>Z20+AF20</f>
        <v>0</v>
      </c>
      <c r="U20" s="229">
        <f>AA20+AG20</f>
        <v>0</v>
      </c>
      <c r="V20" s="230">
        <v>40</v>
      </c>
      <c r="W20" s="223"/>
      <c r="X20" s="224"/>
      <c r="Y20" s="224"/>
      <c r="Z20" s="224"/>
      <c r="AA20" s="224"/>
      <c r="AB20" s="225"/>
      <c r="AC20" s="223">
        <v>20</v>
      </c>
      <c r="AD20" s="224"/>
      <c r="AE20" s="224">
        <v>10</v>
      </c>
      <c r="AF20" s="224"/>
      <c r="AG20" s="224"/>
      <c r="AH20" s="226">
        <v>40</v>
      </c>
      <c r="AI20" s="227" t="s">
        <v>73</v>
      </c>
    </row>
    <row r="21" spans="1:35" ht="19.5" customHeight="1">
      <c r="A21" s="326"/>
      <c r="B21" s="324"/>
      <c r="C21" s="326"/>
      <c r="D21" s="322"/>
      <c r="E21" s="324"/>
      <c r="F21" s="326"/>
      <c r="G21" s="322"/>
      <c r="H21" s="324"/>
      <c r="I21" s="326"/>
      <c r="J21" s="322"/>
      <c r="K21" s="322"/>
      <c r="L21" s="324"/>
      <c r="M21" s="317"/>
      <c r="N21" s="315"/>
      <c r="O21" s="317"/>
      <c r="P21" s="315"/>
      <c r="Q21" s="228">
        <v>0</v>
      </c>
      <c r="R21" s="229">
        <v>0</v>
      </c>
      <c r="S21" s="229">
        <v>0</v>
      </c>
      <c r="T21" s="229">
        <v>0</v>
      </c>
      <c r="U21" s="229">
        <v>0</v>
      </c>
      <c r="V21" s="230">
        <v>40</v>
      </c>
      <c r="W21" s="223"/>
      <c r="X21" s="224"/>
      <c r="Y21" s="224"/>
      <c r="Z21" s="224"/>
      <c r="AA21" s="224"/>
      <c r="AB21" s="225"/>
      <c r="AC21" s="223"/>
      <c r="AD21" s="224"/>
      <c r="AE21" s="224"/>
      <c r="AF21" s="224"/>
      <c r="AG21" s="224"/>
      <c r="AH21" s="226">
        <v>40</v>
      </c>
      <c r="AI21" s="227" t="s">
        <v>74</v>
      </c>
    </row>
    <row r="22" spans="1:35" ht="21">
      <c r="A22" s="223">
        <v>10</v>
      </c>
      <c r="B22" s="231" t="s">
        <v>75</v>
      </c>
      <c r="C22" s="232">
        <v>4</v>
      </c>
      <c r="D22" s="224"/>
      <c r="E22" s="225"/>
      <c r="F22" s="223"/>
      <c r="G22" s="224"/>
      <c r="H22" s="225"/>
      <c r="I22" s="223">
        <v>4</v>
      </c>
      <c r="J22" s="224"/>
      <c r="K22" s="224">
        <f aca="true" t="shared" si="4" ref="K22:K34">E22+H22</f>
        <v>0</v>
      </c>
      <c r="L22" s="225">
        <v>4</v>
      </c>
      <c r="M22" s="233" t="s">
        <v>59</v>
      </c>
      <c r="N22" s="234"/>
      <c r="O22" s="233">
        <v>50</v>
      </c>
      <c r="P22" s="235">
        <v>50</v>
      </c>
      <c r="Q22" s="228">
        <v>15</v>
      </c>
      <c r="R22" s="229">
        <f>X22+AD22</f>
        <v>15</v>
      </c>
      <c r="S22" s="229">
        <v>20</v>
      </c>
      <c r="T22" s="229">
        <v>0</v>
      </c>
      <c r="U22" s="229">
        <f>AA22+AG22</f>
        <v>0</v>
      </c>
      <c r="V22" s="230">
        <f>AB22+AH22</f>
        <v>0</v>
      </c>
      <c r="W22" s="223">
        <v>15</v>
      </c>
      <c r="X22" s="224">
        <v>15</v>
      </c>
      <c r="Y22" s="224">
        <v>20</v>
      </c>
      <c r="Z22" s="224"/>
      <c r="AA22" s="224"/>
      <c r="AB22" s="225"/>
      <c r="AC22" s="223"/>
      <c r="AD22" s="224"/>
      <c r="AE22" s="224"/>
      <c r="AF22" s="224"/>
      <c r="AG22" s="224"/>
      <c r="AH22" s="226"/>
      <c r="AI22" s="227" t="s">
        <v>76</v>
      </c>
    </row>
    <row r="23" spans="1:35" ht="29.25" customHeight="1">
      <c r="A23" s="215">
        <v>11</v>
      </c>
      <c r="B23" s="236" t="s">
        <v>77</v>
      </c>
      <c r="C23" s="237">
        <v>4</v>
      </c>
      <c r="D23" s="216"/>
      <c r="E23" s="217"/>
      <c r="F23" s="215"/>
      <c r="G23" s="216"/>
      <c r="H23" s="217"/>
      <c r="I23" s="215">
        <f aca="true" t="shared" si="5" ref="I23:J34">C23+F23</f>
        <v>4</v>
      </c>
      <c r="J23" s="216">
        <f t="shared" si="5"/>
        <v>0</v>
      </c>
      <c r="K23" s="216">
        <f t="shared" si="4"/>
        <v>0</v>
      </c>
      <c r="L23" s="217">
        <f aca="true" t="shared" si="6" ref="L23:L34">SUM(I23:K23)</f>
        <v>4</v>
      </c>
      <c r="M23" s="238" t="s">
        <v>59</v>
      </c>
      <c r="N23" s="239"/>
      <c r="O23" s="238">
        <f aca="true" t="shared" si="7" ref="O23:O34">SUM(Q23:T23)</f>
        <v>50</v>
      </c>
      <c r="P23" s="240">
        <f>SUM(Q23:V23)</f>
        <v>50</v>
      </c>
      <c r="Q23" s="241">
        <f aca="true" t="shared" si="8" ref="Q23:V34">W23+AC23</f>
        <v>20</v>
      </c>
      <c r="R23" s="242">
        <f t="shared" si="8"/>
        <v>30</v>
      </c>
      <c r="S23" s="242">
        <f t="shared" si="8"/>
        <v>0</v>
      </c>
      <c r="T23" s="242">
        <f t="shared" si="8"/>
        <v>0</v>
      </c>
      <c r="U23" s="242">
        <f t="shared" si="8"/>
        <v>0</v>
      </c>
      <c r="V23" s="243">
        <f t="shared" si="8"/>
        <v>0</v>
      </c>
      <c r="W23" s="215">
        <v>20</v>
      </c>
      <c r="X23" s="216">
        <v>30</v>
      </c>
      <c r="Y23" s="216"/>
      <c r="Z23" s="216"/>
      <c r="AA23" s="216"/>
      <c r="AB23" s="217"/>
      <c r="AC23" s="215"/>
      <c r="AD23" s="216"/>
      <c r="AE23" s="216"/>
      <c r="AF23" s="216"/>
      <c r="AG23" s="216"/>
      <c r="AH23" s="219"/>
      <c r="AI23" s="220" t="s">
        <v>76</v>
      </c>
    </row>
    <row r="24" spans="1:35" ht="22.5" customHeight="1">
      <c r="A24" s="215">
        <v>12</v>
      </c>
      <c r="B24" s="236" t="s">
        <v>78</v>
      </c>
      <c r="C24" s="237">
        <v>1</v>
      </c>
      <c r="D24" s="216"/>
      <c r="E24" s="217"/>
      <c r="F24" s="215"/>
      <c r="G24" s="216"/>
      <c r="H24" s="217"/>
      <c r="I24" s="215">
        <f t="shared" si="5"/>
        <v>1</v>
      </c>
      <c r="J24" s="216">
        <f t="shared" si="5"/>
        <v>0</v>
      </c>
      <c r="K24" s="216">
        <f t="shared" si="4"/>
        <v>0</v>
      </c>
      <c r="L24" s="217">
        <f t="shared" si="6"/>
        <v>1</v>
      </c>
      <c r="M24" s="238" t="s">
        <v>56</v>
      </c>
      <c r="N24" s="239"/>
      <c r="O24" s="238">
        <f t="shared" si="7"/>
        <v>15</v>
      </c>
      <c r="P24" s="240">
        <f>SUM(Q24:V24)</f>
        <v>15</v>
      </c>
      <c r="Q24" s="241">
        <f t="shared" si="8"/>
        <v>15</v>
      </c>
      <c r="R24" s="242">
        <f t="shared" si="8"/>
        <v>0</v>
      </c>
      <c r="S24" s="242">
        <f t="shared" si="8"/>
        <v>0</v>
      </c>
      <c r="T24" s="242">
        <f t="shared" si="8"/>
        <v>0</v>
      </c>
      <c r="U24" s="242">
        <f t="shared" si="8"/>
        <v>0</v>
      </c>
      <c r="V24" s="243">
        <f t="shared" si="8"/>
        <v>0</v>
      </c>
      <c r="W24" s="215">
        <v>15</v>
      </c>
      <c r="X24" s="216"/>
      <c r="Y24" s="216"/>
      <c r="Z24" s="216"/>
      <c r="AA24" s="216"/>
      <c r="AB24" s="217"/>
      <c r="AC24" s="215"/>
      <c r="AD24" s="216"/>
      <c r="AE24" s="216"/>
      <c r="AF24" s="216"/>
      <c r="AG24" s="216"/>
      <c r="AH24" s="219"/>
      <c r="AI24" s="220" t="s">
        <v>76</v>
      </c>
    </row>
    <row r="25" spans="1:35" ht="21">
      <c r="A25" s="215">
        <v>13</v>
      </c>
      <c r="B25" s="236" t="s">
        <v>79</v>
      </c>
      <c r="C25" s="237"/>
      <c r="D25" s="216"/>
      <c r="E25" s="217"/>
      <c r="F25" s="215">
        <v>4</v>
      </c>
      <c r="G25" s="216"/>
      <c r="H25" s="217">
        <v>1.5</v>
      </c>
      <c r="I25" s="215">
        <f t="shared" si="5"/>
        <v>4</v>
      </c>
      <c r="J25" s="216">
        <f t="shared" si="5"/>
        <v>0</v>
      </c>
      <c r="K25" s="216">
        <f t="shared" si="4"/>
        <v>1.5</v>
      </c>
      <c r="L25" s="217">
        <f t="shared" si="6"/>
        <v>5.5</v>
      </c>
      <c r="M25" s="238"/>
      <c r="N25" s="239" t="s">
        <v>59</v>
      </c>
      <c r="O25" s="238">
        <f t="shared" si="7"/>
        <v>25</v>
      </c>
      <c r="P25" s="240">
        <f aca="true" t="shared" si="9" ref="P25:P34">SUM(Q25:V25)</f>
        <v>70</v>
      </c>
      <c r="Q25" s="241">
        <f t="shared" si="8"/>
        <v>10</v>
      </c>
      <c r="R25" s="242">
        <f t="shared" si="8"/>
        <v>0</v>
      </c>
      <c r="S25" s="242">
        <f t="shared" si="8"/>
        <v>15</v>
      </c>
      <c r="T25" s="242">
        <f t="shared" si="8"/>
        <v>0</v>
      </c>
      <c r="U25" s="242">
        <f t="shared" si="8"/>
        <v>0</v>
      </c>
      <c r="V25" s="243">
        <f t="shared" si="8"/>
        <v>45</v>
      </c>
      <c r="W25" s="215"/>
      <c r="X25" s="216"/>
      <c r="Y25" s="216"/>
      <c r="Z25" s="216"/>
      <c r="AA25" s="216"/>
      <c r="AB25" s="217"/>
      <c r="AC25" s="215">
        <v>10</v>
      </c>
      <c r="AD25" s="216"/>
      <c r="AE25" s="216">
        <v>15</v>
      </c>
      <c r="AF25" s="216"/>
      <c r="AG25" s="216"/>
      <c r="AH25" s="219">
        <v>45</v>
      </c>
      <c r="AI25" s="220" t="s">
        <v>80</v>
      </c>
    </row>
    <row r="26" spans="1:35" ht="21">
      <c r="A26" s="215">
        <v>14</v>
      </c>
      <c r="B26" s="244" t="s">
        <v>81</v>
      </c>
      <c r="C26" s="237"/>
      <c r="D26" s="216"/>
      <c r="E26" s="217"/>
      <c r="F26" s="215">
        <v>3</v>
      </c>
      <c r="G26" s="216"/>
      <c r="H26" s="217"/>
      <c r="I26" s="215">
        <f t="shared" si="5"/>
        <v>3</v>
      </c>
      <c r="J26" s="216">
        <f t="shared" si="5"/>
        <v>0</v>
      </c>
      <c r="K26" s="216">
        <f t="shared" si="4"/>
        <v>0</v>
      </c>
      <c r="L26" s="217">
        <f t="shared" si="6"/>
        <v>3</v>
      </c>
      <c r="M26" s="238"/>
      <c r="N26" s="239" t="s">
        <v>59</v>
      </c>
      <c r="O26" s="238">
        <f t="shared" si="7"/>
        <v>30</v>
      </c>
      <c r="P26" s="240">
        <f t="shared" si="9"/>
        <v>30</v>
      </c>
      <c r="Q26" s="241">
        <f t="shared" si="8"/>
        <v>30</v>
      </c>
      <c r="R26" s="242">
        <f t="shared" si="8"/>
        <v>0</v>
      </c>
      <c r="S26" s="242">
        <f t="shared" si="8"/>
        <v>0</v>
      </c>
      <c r="T26" s="242">
        <f t="shared" si="8"/>
        <v>0</v>
      </c>
      <c r="U26" s="242">
        <f t="shared" si="8"/>
        <v>0</v>
      </c>
      <c r="V26" s="243">
        <f t="shared" si="8"/>
        <v>0</v>
      </c>
      <c r="W26" s="215"/>
      <c r="X26" s="216"/>
      <c r="Y26" s="216"/>
      <c r="Z26" s="216"/>
      <c r="AA26" s="216"/>
      <c r="AB26" s="217"/>
      <c r="AC26" s="215">
        <v>30</v>
      </c>
      <c r="AD26" s="216"/>
      <c r="AE26" s="216"/>
      <c r="AF26" s="216"/>
      <c r="AG26" s="216"/>
      <c r="AH26" s="219"/>
      <c r="AI26" s="220" t="s">
        <v>82</v>
      </c>
    </row>
    <row r="27" spans="1:35" ht="21">
      <c r="A27" s="215">
        <v>15</v>
      </c>
      <c r="B27" s="236" t="s">
        <v>83</v>
      </c>
      <c r="C27" s="237">
        <v>2</v>
      </c>
      <c r="D27" s="216"/>
      <c r="E27" s="217"/>
      <c r="F27" s="215"/>
      <c r="G27" s="216"/>
      <c r="H27" s="217"/>
      <c r="I27" s="215">
        <v>2</v>
      </c>
      <c r="J27" s="216">
        <f t="shared" si="5"/>
        <v>0</v>
      </c>
      <c r="K27" s="216">
        <f t="shared" si="4"/>
        <v>0</v>
      </c>
      <c r="L27" s="217">
        <v>2</v>
      </c>
      <c r="M27" s="238" t="s">
        <v>56</v>
      </c>
      <c r="N27" s="239"/>
      <c r="O27" s="238">
        <f t="shared" si="7"/>
        <v>20</v>
      </c>
      <c r="P27" s="240">
        <f t="shared" si="9"/>
        <v>20</v>
      </c>
      <c r="Q27" s="241">
        <f t="shared" si="8"/>
        <v>20</v>
      </c>
      <c r="R27" s="242">
        <f t="shared" si="8"/>
        <v>0</v>
      </c>
      <c r="S27" s="242">
        <f t="shared" si="8"/>
        <v>0</v>
      </c>
      <c r="T27" s="242">
        <f t="shared" si="8"/>
        <v>0</v>
      </c>
      <c r="U27" s="242">
        <f t="shared" si="8"/>
        <v>0</v>
      </c>
      <c r="V27" s="243">
        <f t="shared" si="8"/>
        <v>0</v>
      </c>
      <c r="W27" s="215">
        <v>20</v>
      </c>
      <c r="X27" s="216"/>
      <c r="Y27" s="216"/>
      <c r="Z27" s="216"/>
      <c r="AA27" s="216"/>
      <c r="AB27" s="217"/>
      <c r="AC27" s="215"/>
      <c r="AD27" s="216"/>
      <c r="AE27" s="216"/>
      <c r="AF27" s="216"/>
      <c r="AG27" s="216"/>
      <c r="AH27" s="219"/>
      <c r="AI27" s="220" t="s">
        <v>76</v>
      </c>
    </row>
    <row r="28" spans="1:35" ht="18" customHeight="1">
      <c r="A28" s="318">
        <v>16</v>
      </c>
      <c r="B28" s="319" t="s">
        <v>84</v>
      </c>
      <c r="C28" s="200">
        <v>1</v>
      </c>
      <c r="D28" s="201"/>
      <c r="E28" s="202"/>
      <c r="F28" s="198"/>
      <c r="G28" s="201"/>
      <c r="H28" s="202"/>
      <c r="I28" s="198">
        <f aca="true" t="shared" si="10" ref="I28:I34">C28+F28</f>
        <v>1</v>
      </c>
      <c r="J28" s="201">
        <f t="shared" si="5"/>
        <v>0</v>
      </c>
      <c r="K28" s="201">
        <f t="shared" si="4"/>
        <v>0</v>
      </c>
      <c r="L28" s="202">
        <f t="shared" si="6"/>
        <v>1</v>
      </c>
      <c r="M28" s="245"/>
      <c r="N28" s="320" t="s">
        <v>56</v>
      </c>
      <c r="O28" s="203">
        <f t="shared" si="7"/>
        <v>18</v>
      </c>
      <c r="P28" s="205">
        <f t="shared" si="9"/>
        <v>18</v>
      </c>
      <c r="Q28" s="206">
        <f t="shared" si="8"/>
        <v>18</v>
      </c>
      <c r="R28" s="207">
        <f t="shared" si="8"/>
        <v>0</v>
      </c>
      <c r="S28" s="207">
        <f t="shared" si="8"/>
        <v>0</v>
      </c>
      <c r="T28" s="207">
        <f t="shared" si="8"/>
        <v>0</v>
      </c>
      <c r="U28" s="207">
        <f t="shared" si="8"/>
        <v>0</v>
      </c>
      <c r="V28" s="208">
        <f t="shared" si="8"/>
        <v>0</v>
      </c>
      <c r="W28" s="198">
        <v>18</v>
      </c>
      <c r="X28" s="201"/>
      <c r="Y28" s="201"/>
      <c r="Z28" s="201"/>
      <c r="AA28" s="201"/>
      <c r="AB28" s="202"/>
      <c r="AC28" s="198"/>
      <c r="AD28" s="201"/>
      <c r="AE28" s="201"/>
      <c r="AF28" s="201"/>
      <c r="AG28" s="201"/>
      <c r="AH28" s="209"/>
      <c r="AI28" s="210" t="s">
        <v>135</v>
      </c>
    </row>
    <row r="29" spans="1:35" ht="10.5">
      <c r="A29" s="318"/>
      <c r="B29" s="319"/>
      <c r="C29" s="200"/>
      <c r="D29" s="201"/>
      <c r="E29" s="202"/>
      <c r="F29" s="198">
        <v>2</v>
      </c>
      <c r="G29" s="201">
        <v>0</v>
      </c>
      <c r="H29" s="202"/>
      <c r="I29" s="198">
        <v>2</v>
      </c>
      <c r="J29" s="201">
        <v>0</v>
      </c>
      <c r="K29" s="201">
        <f t="shared" si="4"/>
        <v>0</v>
      </c>
      <c r="L29" s="202">
        <f t="shared" si="6"/>
        <v>2</v>
      </c>
      <c r="M29" s="203"/>
      <c r="N29" s="320"/>
      <c r="O29" s="203">
        <f t="shared" si="7"/>
        <v>40</v>
      </c>
      <c r="P29" s="205">
        <f t="shared" si="9"/>
        <v>40</v>
      </c>
      <c r="Q29" s="206">
        <f t="shared" si="8"/>
        <v>0</v>
      </c>
      <c r="R29" s="207">
        <f t="shared" si="8"/>
        <v>0</v>
      </c>
      <c r="S29" s="207">
        <f t="shared" si="8"/>
        <v>40</v>
      </c>
      <c r="T29" s="207">
        <f t="shared" si="8"/>
        <v>0</v>
      </c>
      <c r="U29" s="207">
        <f t="shared" si="8"/>
        <v>0</v>
      </c>
      <c r="V29" s="208">
        <f t="shared" si="8"/>
        <v>0</v>
      </c>
      <c r="W29" s="198"/>
      <c r="X29" s="201"/>
      <c r="Y29" s="201"/>
      <c r="Z29" s="201"/>
      <c r="AA29" s="201"/>
      <c r="AB29" s="202"/>
      <c r="AC29" s="198"/>
      <c r="AD29" s="201"/>
      <c r="AE29" s="201">
        <v>40</v>
      </c>
      <c r="AF29" s="201"/>
      <c r="AG29" s="201"/>
      <c r="AH29" s="209"/>
      <c r="AI29" s="246" t="s">
        <v>64</v>
      </c>
    </row>
    <row r="30" spans="1:35" ht="10.5">
      <c r="A30" s="215">
        <v>17</v>
      </c>
      <c r="B30" s="236" t="s">
        <v>85</v>
      </c>
      <c r="C30" s="237">
        <v>2</v>
      </c>
      <c r="D30" s="216"/>
      <c r="E30" s="217"/>
      <c r="F30" s="215"/>
      <c r="G30" s="216"/>
      <c r="H30" s="217"/>
      <c r="I30" s="215">
        <f t="shared" si="10"/>
        <v>2</v>
      </c>
      <c r="J30" s="216">
        <f t="shared" si="5"/>
        <v>0</v>
      </c>
      <c r="K30" s="216">
        <f t="shared" si="4"/>
        <v>0</v>
      </c>
      <c r="L30" s="217">
        <f t="shared" si="6"/>
        <v>2</v>
      </c>
      <c r="M30" s="247" t="s">
        <v>56</v>
      </c>
      <c r="N30" s="248"/>
      <c r="O30" s="238">
        <f t="shared" si="7"/>
        <v>30</v>
      </c>
      <c r="P30" s="240">
        <f t="shared" si="9"/>
        <v>30</v>
      </c>
      <c r="Q30" s="241">
        <f t="shared" si="8"/>
        <v>10</v>
      </c>
      <c r="R30" s="242">
        <f t="shared" si="8"/>
        <v>0</v>
      </c>
      <c r="S30" s="242">
        <f t="shared" si="8"/>
        <v>20</v>
      </c>
      <c r="T30" s="242">
        <f t="shared" si="8"/>
        <v>0</v>
      </c>
      <c r="U30" s="242">
        <f t="shared" si="8"/>
        <v>0</v>
      </c>
      <c r="V30" s="243">
        <f t="shared" si="8"/>
        <v>0</v>
      </c>
      <c r="W30" s="215">
        <v>10</v>
      </c>
      <c r="X30" s="216"/>
      <c r="Y30" s="216">
        <v>20</v>
      </c>
      <c r="Z30" s="216"/>
      <c r="AA30" s="216"/>
      <c r="AB30" s="217"/>
      <c r="AC30" s="215"/>
      <c r="AD30" s="216"/>
      <c r="AE30" s="216"/>
      <c r="AF30" s="216"/>
      <c r="AG30" s="216"/>
      <c r="AH30" s="219"/>
      <c r="AI30" s="220" t="s">
        <v>86</v>
      </c>
    </row>
    <row r="31" spans="1:35" ht="10.5">
      <c r="A31" s="215">
        <v>19</v>
      </c>
      <c r="B31" s="236" t="s">
        <v>87</v>
      </c>
      <c r="C31" s="237"/>
      <c r="D31" s="216"/>
      <c r="E31" s="217"/>
      <c r="F31" s="215">
        <v>2</v>
      </c>
      <c r="G31" s="216"/>
      <c r="H31" s="217"/>
      <c r="I31" s="215">
        <f t="shared" si="10"/>
        <v>2</v>
      </c>
      <c r="J31" s="216">
        <f t="shared" si="5"/>
        <v>0</v>
      </c>
      <c r="K31" s="216">
        <f t="shared" si="4"/>
        <v>0</v>
      </c>
      <c r="L31" s="217">
        <f t="shared" si="6"/>
        <v>2</v>
      </c>
      <c r="M31" s="238"/>
      <c r="N31" s="248" t="s">
        <v>59</v>
      </c>
      <c r="O31" s="238">
        <f t="shared" si="7"/>
        <v>30</v>
      </c>
      <c r="P31" s="240">
        <f t="shared" si="9"/>
        <v>30</v>
      </c>
      <c r="Q31" s="241">
        <f t="shared" si="8"/>
        <v>30</v>
      </c>
      <c r="R31" s="242">
        <f t="shared" si="8"/>
        <v>0</v>
      </c>
      <c r="S31" s="242">
        <f t="shared" si="8"/>
        <v>0</v>
      </c>
      <c r="T31" s="242">
        <f t="shared" si="8"/>
        <v>0</v>
      </c>
      <c r="U31" s="242">
        <f t="shared" si="8"/>
        <v>0</v>
      </c>
      <c r="V31" s="243">
        <f t="shared" si="8"/>
        <v>0</v>
      </c>
      <c r="W31" s="215"/>
      <c r="X31" s="216"/>
      <c r="Y31" s="216"/>
      <c r="Z31" s="216"/>
      <c r="AA31" s="216"/>
      <c r="AB31" s="217"/>
      <c r="AC31" s="215">
        <v>30</v>
      </c>
      <c r="AD31" s="216"/>
      <c r="AE31" s="216"/>
      <c r="AF31" s="216"/>
      <c r="AG31" s="216"/>
      <c r="AH31" s="219"/>
      <c r="AI31" s="220" t="s">
        <v>88</v>
      </c>
    </row>
    <row r="32" spans="1:35" ht="27.75" customHeight="1">
      <c r="A32" s="215">
        <v>20</v>
      </c>
      <c r="B32" s="236" t="s">
        <v>89</v>
      </c>
      <c r="C32" s="237">
        <v>2</v>
      </c>
      <c r="D32" s="216"/>
      <c r="E32" s="217"/>
      <c r="F32" s="215"/>
      <c r="G32" s="216"/>
      <c r="H32" s="217"/>
      <c r="I32" s="215">
        <f t="shared" si="10"/>
        <v>2</v>
      </c>
      <c r="J32" s="216">
        <f t="shared" si="5"/>
        <v>0</v>
      </c>
      <c r="K32" s="216">
        <f t="shared" si="4"/>
        <v>0</v>
      </c>
      <c r="L32" s="217">
        <f t="shared" si="6"/>
        <v>2</v>
      </c>
      <c r="M32" s="238" t="s">
        <v>56</v>
      </c>
      <c r="N32" s="248"/>
      <c r="O32" s="238">
        <v>20</v>
      </c>
      <c r="P32" s="240">
        <v>20</v>
      </c>
      <c r="Q32" s="241">
        <v>20</v>
      </c>
      <c r="R32" s="242">
        <f t="shared" si="8"/>
        <v>0</v>
      </c>
      <c r="S32" s="242">
        <f t="shared" si="8"/>
        <v>0</v>
      </c>
      <c r="T32" s="242">
        <f t="shared" si="8"/>
        <v>0</v>
      </c>
      <c r="U32" s="242">
        <f t="shared" si="8"/>
        <v>0</v>
      </c>
      <c r="V32" s="243">
        <f t="shared" si="8"/>
        <v>0</v>
      </c>
      <c r="W32" s="215">
        <v>20</v>
      </c>
      <c r="X32" s="216"/>
      <c r="Y32" s="216"/>
      <c r="Z32" s="216"/>
      <c r="AA32" s="216"/>
      <c r="AB32" s="217"/>
      <c r="AC32" s="215"/>
      <c r="AD32" s="216"/>
      <c r="AE32" s="216"/>
      <c r="AF32" s="216"/>
      <c r="AG32" s="216"/>
      <c r="AH32" s="219"/>
      <c r="AI32" s="220" t="s">
        <v>90</v>
      </c>
    </row>
    <row r="33" spans="1:35" ht="10.5">
      <c r="A33" s="215">
        <v>21</v>
      </c>
      <c r="B33" s="236" t="s">
        <v>91</v>
      </c>
      <c r="C33" s="237">
        <v>2</v>
      </c>
      <c r="D33" s="216"/>
      <c r="E33" s="217"/>
      <c r="F33" s="215"/>
      <c r="G33" s="216"/>
      <c r="H33" s="217"/>
      <c r="I33" s="215">
        <f t="shared" si="10"/>
        <v>2</v>
      </c>
      <c r="J33" s="216">
        <f t="shared" si="5"/>
        <v>0</v>
      </c>
      <c r="K33" s="216">
        <f t="shared" si="4"/>
        <v>0</v>
      </c>
      <c r="L33" s="217">
        <f t="shared" si="6"/>
        <v>2</v>
      </c>
      <c r="M33" s="238" t="s">
        <v>56</v>
      </c>
      <c r="N33" s="239"/>
      <c r="O33" s="238">
        <f t="shared" si="7"/>
        <v>20</v>
      </c>
      <c r="P33" s="240">
        <f t="shared" si="9"/>
        <v>20</v>
      </c>
      <c r="Q33" s="241">
        <f t="shared" si="8"/>
        <v>10</v>
      </c>
      <c r="R33" s="242">
        <f t="shared" si="8"/>
        <v>0</v>
      </c>
      <c r="S33" s="242">
        <f t="shared" si="8"/>
        <v>10</v>
      </c>
      <c r="T33" s="242">
        <f t="shared" si="8"/>
        <v>0</v>
      </c>
      <c r="U33" s="242">
        <f t="shared" si="8"/>
        <v>0</v>
      </c>
      <c r="V33" s="243">
        <f t="shared" si="8"/>
        <v>0</v>
      </c>
      <c r="W33" s="215">
        <v>10</v>
      </c>
      <c r="X33" s="216"/>
      <c r="Y33" s="216">
        <v>10</v>
      </c>
      <c r="Z33" s="216"/>
      <c r="AA33" s="216"/>
      <c r="AB33" s="217"/>
      <c r="AC33" s="215"/>
      <c r="AD33" s="216"/>
      <c r="AE33" s="216"/>
      <c r="AF33" s="216"/>
      <c r="AG33" s="216"/>
      <c r="AH33" s="219"/>
      <c r="AI33" s="220" t="s">
        <v>92</v>
      </c>
    </row>
    <row r="34" spans="1:35" ht="10.5">
      <c r="A34" s="215">
        <v>22</v>
      </c>
      <c r="B34" s="236" t="s">
        <v>93</v>
      </c>
      <c r="C34" s="237">
        <v>1.5</v>
      </c>
      <c r="D34" s="216"/>
      <c r="E34" s="217"/>
      <c r="F34" s="215">
        <v>1.5</v>
      </c>
      <c r="G34" s="216"/>
      <c r="H34" s="217"/>
      <c r="I34" s="215">
        <f t="shared" si="10"/>
        <v>3</v>
      </c>
      <c r="J34" s="216">
        <f t="shared" si="5"/>
        <v>0</v>
      </c>
      <c r="K34" s="216">
        <f t="shared" si="4"/>
        <v>0</v>
      </c>
      <c r="L34" s="217">
        <f t="shared" si="6"/>
        <v>3</v>
      </c>
      <c r="M34" s="238" t="s">
        <v>56</v>
      </c>
      <c r="N34" s="239" t="s">
        <v>56</v>
      </c>
      <c r="O34" s="238">
        <f t="shared" si="7"/>
        <v>40</v>
      </c>
      <c r="P34" s="240">
        <f t="shared" si="9"/>
        <v>40</v>
      </c>
      <c r="Q34" s="241">
        <f t="shared" si="8"/>
        <v>40</v>
      </c>
      <c r="R34" s="242">
        <f t="shared" si="8"/>
        <v>0</v>
      </c>
      <c r="S34" s="242">
        <f t="shared" si="8"/>
        <v>0</v>
      </c>
      <c r="T34" s="242">
        <f t="shared" si="8"/>
        <v>0</v>
      </c>
      <c r="U34" s="242">
        <f t="shared" si="8"/>
        <v>0</v>
      </c>
      <c r="V34" s="243">
        <f t="shared" si="8"/>
        <v>0</v>
      </c>
      <c r="W34" s="215">
        <v>20</v>
      </c>
      <c r="X34" s="216"/>
      <c r="Y34" s="216"/>
      <c r="Z34" s="216"/>
      <c r="AA34" s="216"/>
      <c r="AB34" s="217"/>
      <c r="AC34" s="215">
        <v>20</v>
      </c>
      <c r="AD34" s="216"/>
      <c r="AE34" s="216"/>
      <c r="AF34" s="216"/>
      <c r="AG34" s="216"/>
      <c r="AH34" s="219"/>
      <c r="AI34" s="220"/>
    </row>
    <row r="35" spans="1:35" ht="15.75" customHeight="1">
      <c r="A35" s="107">
        <v>28</v>
      </c>
      <c r="B35" s="108" t="s">
        <v>94</v>
      </c>
      <c r="C35" s="109"/>
      <c r="D35" s="110"/>
      <c r="E35" s="111"/>
      <c r="F35" s="109"/>
      <c r="G35" s="112"/>
      <c r="H35" s="113"/>
      <c r="I35" s="114">
        <f aca="true" t="shared" si="11" ref="I35:I41">C35+F35</f>
        <v>0</v>
      </c>
      <c r="J35" s="115">
        <f aca="true" t="shared" si="12" ref="J35:J41">D35+G35</f>
        <v>0</v>
      </c>
      <c r="K35" s="116">
        <f aca="true" t="shared" si="13" ref="K35:K41">E35+H35</f>
        <v>0</v>
      </c>
      <c r="L35" s="107">
        <f aca="true" t="shared" si="14" ref="L35:L41">SUM(I35:K35)</f>
        <v>0</v>
      </c>
      <c r="M35" s="117"/>
      <c r="N35" s="118"/>
      <c r="O35" s="119">
        <f>SUM(Q35:T35)</f>
        <v>0</v>
      </c>
      <c r="P35" s="120">
        <f>SUM(Q35:V35)</f>
        <v>0</v>
      </c>
      <c r="Q35" s="121">
        <f aca="true" t="shared" si="15" ref="Q35:Q41">W35+AC35</f>
        <v>0</v>
      </c>
      <c r="R35" s="122">
        <f aca="true" t="shared" si="16" ref="R35:R41">X35+AD35</f>
        <v>0</v>
      </c>
      <c r="S35" s="122">
        <f>Y35+AE35</f>
        <v>0</v>
      </c>
      <c r="T35" s="122">
        <f aca="true" t="shared" si="17" ref="T35:T41">Z35+AF35</f>
        <v>0</v>
      </c>
      <c r="U35" s="122">
        <f aca="true" t="shared" si="18" ref="U35:U41">AA35+AG35</f>
        <v>0</v>
      </c>
      <c r="V35" s="123">
        <f aca="true" t="shared" si="19" ref="V35:V41">AB35+AH35</f>
        <v>0</v>
      </c>
      <c r="W35" s="109"/>
      <c r="X35" s="110"/>
      <c r="Y35" s="110"/>
      <c r="Z35" s="110"/>
      <c r="AA35" s="110"/>
      <c r="AB35" s="113"/>
      <c r="AC35" s="109"/>
      <c r="AD35" s="124"/>
      <c r="AE35" s="124"/>
      <c r="AF35" s="124"/>
      <c r="AG35" s="110"/>
      <c r="AH35" s="111"/>
      <c r="AI35" s="125" t="s">
        <v>137</v>
      </c>
    </row>
    <row r="36" spans="1:35" ht="21">
      <c r="A36" s="215">
        <v>23</v>
      </c>
      <c r="B36" s="249" t="s">
        <v>95</v>
      </c>
      <c r="C36" s="250"/>
      <c r="D36" s="216"/>
      <c r="E36" s="217"/>
      <c r="F36" s="215"/>
      <c r="G36" s="216"/>
      <c r="H36" s="217"/>
      <c r="I36" s="215">
        <f t="shared" si="11"/>
        <v>0</v>
      </c>
      <c r="J36" s="216">
        <f t="shared" si="12"/>
        <v>0</v>
      </c>
      <c r="K36" s="216">
        <f t="shared" si="13"/>
        <v>0</v>
      </c>
      <c r="L36" s="217">
        <f t="shared" si="14"/>
        <v>0</v>
      </c>
      <c r="M36" s="238"/>
      <c r="N36" s="239"/>
      <c r="O36" s="238">
        <f>SUM(Q36:T36)</f>
        <v>0</v>
      </c>
      <c r="P36" s="240">
        <f>SUM(Q36:V36)</f>
        <v>0</v>
      </c>
      <c r="Q36" s="241">
        <f t="shared" si="15"/>
        <v>0</v>
      </c>
      <c r="R36" s="242">
        <f t="shared" si="16"/>
        <v>0</v>
      </c>
      <c r="S36" s="242">
        <f>Y36+AE36</f>
        <v>0</v>
      </c>
      <c r="T36" s="242">
        <f t="shared" si="17"/>
        <v>0</v>
      </c>
      <c r="U36" s="242">
        <f t="shared" si="18"/>
        <v>0</v>
      </c>
      <c r="V36" s="243">
        <f t="shared" si="19"/>
        <v>0</v>
      </c>
      <c r="W36" s="215"/>
      <c r="X36" s="216"/>
      <c r="Y36" s="216"/>
      <c r="Z36" s="216"/>
      <c r="AA36" s="216"/>
      <c r="AB36" s="217"/>
      <c r="AC36" s="215"/>
      <c r="AD36" s="216"/>
      <c r="AE36" s="216"/>
      <c r="AF36" s="216"/>
      <c r="AG36" s="216"/>
      <c r="AH36" s="219"/>
      <c r="AI36" s="220" t="s">
        <v>92</v>
      </c>
    </row>
    <row r="37" spans="1:35" ht="21">
      <c r="A37" s="215">
        <v>24</v>
      </c>
      <c r="B37" s="249" t="s">
        <v>96</v>
      </c>
      <c r="C37" s="250"/>
      <c r="D37" s="216"/>
      <c r="E37" s="217"/>
      <c r="F37" s="215"/>
      <c r="G37" s="216"/>
      <c r="H37" s="217"/>
      <c r="I37" s="215">
        <f t="shared" si="11"/>
        <v>0</v>
      </c>
      <c r="J37" s="216">
        <f t="shared" si="12"/>
        <v>0</v>
      </c>
      <c r="K37" s="216">
        <f t="shared" si="13"/>
        <v>0</v>
      </c>
      <c r="L37" s="217">
        <f t="shared" si="14"/>
        <v>0</v>
      </c>
      <c r="M37" s="238"/>
      <c r="N37" s="239"/>
      <c r="O37" s="238">
        <f>SUM(Q37:T37)</f>
        <v>0</v>
      </c>
      <c r="P37" s="240">
        <f>SUM(Q37:V37)</f>
        <v>0</v>
      </c>
      <c r="Q37" s="241">
        <f t="shared" si="15"/>
        <v>0</v>
      </c>
      <c r="R37" s="242">
        <f t="shared" si="16"/>
        <v>0</v>
      </c>
      <c r="S37" s="242">
        <f>Y37+AE37</f>
        <v>0</v>
      </c>
      <c r="T37" s="242">
        <f t="shared" si="17"/>
        <v>0</v>
      </c>
      <c r="U37" s="242">
        <f t="shared" si="18"/>
        <v>0</v>
      </c>
      <c r="V37" s="243">
        <f t="shared" si="19"/>
        <v>0</v>
      </c>
      <c r="W37" s="215"/>
      <c r="X37" s="216"/>
      <c r="Y37" s="216"/>
      <c r="Z37" s="216"/>
      <c r="AA37" s="216"/>
      <c r="AB37" s="217"/>
      <c r="AC37" s="215"/>
      <c r="AD37" s="216"/>
      <c r="AE37" s="216"/>
      <c r="AF37" s="216"/>
      <c r="AG37" s="216"/>
      <c r="AH37" s="219"/>
      <c r="AI37" s="220" t="s">
        <v>92</v>
      </c>
    </row>
    <row r="38" spans="1:35" ht="10.5">
      <c r="A38" s="215">
        <v>25</v>
      </c>
      <c r="B38" s="249" t="s">
        <v>97</v>
      </c>
      <c r="C38" s="250"/>
      <c r="D38" s="216"/>
      <c r="E38" s="217"/>
      <c r="F38" s="215"/>
      <c r="G38" s="216"/>
      <c r="H38" s="217"/>
      <c r="I38" s="215">
        <f t="shared" si="11"/>
        <v>0</v>
      </c>
      <c r="J38" s="216">
        <f t="shared" si="12"/>
        <v>0</v>
      </c>
      <c r="K38" s="216">
        <f t="shared" si="13"/>
        <v>0</v>
      </c>
      <c r="L38" s="217">
        <f t="shared" si="14"/>
        <v>0</v>
      </c>
      <c r="M38" s="238"/>
      <c r="N38" s="239"/>
      <c r="O38" s="238">
        <f>SUM(Q38:T38)</f>
        <v>0</v>
      </c>
      <c r="P38" s="240">
        <f>SUM(Q38:V38)</f>
        <v>0</v>
      </c>
      <c r="Q38" s="241">
        <f t="shared" si="15"/>
        <v>0</v>
      </c>
      <c r="R38" s="242">
        <f t="shared" si="16"/>
        <v>0</v>
      </c>
      <c r="S38" s="242">
        <f>Y38+AE38</f>
        <v>0</v>
      </c>
      <c r="T38" s="242">
        <f t="shared" si="17"/>
        <v>0</v>
      </c>
      <c r="U38" s="242">
        <f t="shared" si="18"/>
        <v>0</v>
      </c>
      <c r="V38" s="243">
        <f t="shared" si="19"/>
        <v>0</v>
      </c>
      <c r="W38" s="215"/>
      <c r="X38" s="216"/>
      <c r="Y38" s="216"/>
      <c r="Z38" s="216"/>
      <c r="AA38" s="216"/>
      <c r="AB38" s="217"/>
      <c r="AC38" s="215"/>
      <c r="AD38" s="216"/>
      <c r="AE38" s="216"/>
      <c r="AF38" s="216"/>
      <c r="AG38" s="216"/>
      <c r="AH38" s="219"/>
      <c r="AI38" s="220" t="s">
        <v>98</v>
      </c>
    </row>
    <row r="39" spans="1:35" ht="21">
      <c r="A39" s="215">
        <v>26</v>
      </c>
      <c r="B39" s="249" t="s">
        <v>99</v>
      </c>
      <c r="C39" s="250"/>
      <c r="D39" s="216"/>
      <c r="E39" s="217"/>
      <c r="F39" s="215"/>
      <c r="G39" s="216"/>
      <c r="H39" s="217"/>
      <c r="I39" s="215">
        <f t="shared" si="11"/>
        <v>0</v>
      </c>
      <c r="J39" s="216">
        <f t="shared" si="12"/>
        <v>0</v>
      </c>
      <c r="K39" s="216">
        <f t="shared" si="13"/>
        <v>0</v>
      </c>
      <c r="L39" s="217">
        <f t="shared" si="14"/>
        <v>0</v>
      </c>
      <c r="M39" s="238"/>
      <c r="N39" s="239"/>
      <c r="O39" s="238">
        <f>SUM(Q39:T39)</f>
        <v>0</v>
      </c>
      <c r="P39" s="240">
        <f>SUM(Q39:V39)</f>
        <v>0</v>
      </c>
      <c r="Q39" s="241">
        <f t="shared" si="15"/>
        <v>0</v>
      </c>
      <c r="R39" s="242">
        <f t="shared" si="16"/>
        <v>0</v>
      </c>
      <c r="S39" s="242">
        <f>Y39+AE39</f>
        <v>0</v>
      </c>
      <c r="T39" s="242">
        <f t="shared" si="17"/>
        <v>0</v>
      </c>
      <c r="U39" s="242">
        <f t="shared" si="18"/>
        <v>0</v>
      </c>
      <c r="V39" s="243">
        <f t="shared" si="19"/>
        <v>0</v>
      </c>
      <c r="W39" s="215"/>
      <c r="X39" s="216"/>
      <c r="Y39" s="216"/>
      <c r="Z39" s="216"/>
      <c r="AA39" s="216"/>
      <c r="AB39" s="217"/>
      <c r="AC39" s="215"/>
      <c r="AD39" s="216"/>
      <c r="AE39" s="216"/>
      <c r="AF39" s="216"/>
      <c r="AG39" s="216"/>
      <c r="AH39" s="219"/>
      <c r="AI39" s="251" t="s">
        <v>92</v>
      </c>
    </row>
    <row r="40" spans="1:35" ht="16.5" customHeight="1">
      <c r="A40" s="215">
        <v>27</v>
      </c>
      <c r="B40" s="249" t="s">
        <v>134</v>
      </c>
      <c r="C40" s="250"/>
      <c r="D40" s="216"/>
      <c r="E40" s="217"/>
      <c r="F40" s="215"/>
      <c r="G40" s="216"/>
      <c r="H40" s="217"/>
      <c r="I40" s="215"/>
      <c r="J40" s="216"/>
      <c r="K40" s="216"/>
      <c r="L40" s="217">
        <v>0</v>
      </c>
      <c r="M40" s="238" t="s">
        <v>56</v>
      </c>
      <c r="N40" s="239"/>
      <c r="O40" s="238"/>
      <c r="P40" s="240"/>
      <c r="Q40" s="241">
        <v>4</v>
      </c>
      <c r="R40" s="242"/>
      <c r="S40" s="242"/>
      <c r="T40" s="242"/>
      <c r="U40" s="242"/>
      <c r="V40" s="243"/>
      <c r="W40" s="215">
        <v>4</v>
      </c>
      <c r="X40" s="216"/>
      <c r="Y40" s="216"/>
      <c r="Z40" s="216"/>
      <c r="AA40" s="216"/>
      <c r="AB40" s="217"/>
      <c r="AC40" s="215"/>
      <c r="AD40" s="216"/>
      <c r="AE40" s="216"/>
      <c r="AF40" s="216"/>
      <c r="AG40" s="216"/>
      <c r="AH40" s="219"/>
      <c r="AI40" s="313" t="s">
        <v>135</v>
      </c>
    </row>
    <row r="41" spans="1:35" ht="44.25" customHeight="1" thickBot="1">
      <c r="A41" s="262">
        <v>28</v>
      </c>
      <c r="B41" s="263" t="s">
        <v>101</v>
      </c>
      <c r="C41" s="264">
        <v>0</v>
      </c>
      <c r="D41" s="265"/>
      <c r="E41" s="266"/>
      <c r="F41" s="262"/>
      <c r="G41" s="265"/>
      <c r="H41" s="266"/>
      <c r="I41" s="262">
        <f t="shared" si="11"/>
        <v>0</v>
      </c>
      <c r="J41" s="265">
        <f t="shared" si="12"/>
        <v>0</v>
      </c>
      <c r="K41" s="265">
        <f t="shared" si="13"/>
        <v>0</v>
      </c>
      <c r="L41" s="266">
        <f t="shared" si="14"/>
        <v>0</v>
      </c>
      <c r="M41" s="267" t="s">
        <v>102</v>
      </c>
      <c r="N41" s="268"/>
      <c r="O41" s="267">
        <v>30</v>
      </c>
      <c r="P41" s="269">
        <v>30</v>
      </c>
      <c r="Q41" s="270">
        <f t="shared" si="15"/>
        <v>0</v>
      </c>
      <c r="R41" s="271">
        <f t="shared" si="16"/>
        <v>0</v>
      </c>
      <c r="S41" s="271">
        <v>30</v>
      </c>
      <c r="T41" s="271">
        <f t="shared" si="17"/>
        <v>0</v>
      </c>
      <c r="U41" s="271">
        <f t="shared" si="18"/>
        <v>0</v>
      </c>
      <c r="V41" s="272">
        <f t="shared" si="19"/>
        <v>0</v>
      </c>
      <c r="W41" s="262"/>
      <c r="X41" s="265"/>
      <c r="Y41" s="265">
        <v>30</v>
      </c>
      <c r="Z41" s="265"/>
      <c r="AA41" s="265"/>
      <c r="AB41" s="266"/>
      <c r="AC41" s="262"/>
      <c r="AD41" s="265"/>
      <c r="AE41" s="265"/>
      <c r="AF41" s="265"/>
      <c r="AG41" s="265"/>
      <c r="AH41" s="273"/>
      <c r="AI41" s="274" t="s">
        <v>136</v>
      </c>
    </row>
    <row r="42" spans="1:35" s="252" customFormat="1" ht="12.75" customHeight="1" thickBot="1">
      <c r="A42" s="395" t="s">
        <v>6</v>
      </c>
      <c r="B42" s="396"/>
      <c r="C42" s="100">
        <f aca="true" t="shared" si="20" ref="C42:L42">SUM(C8:C41)</f>
        <v>30</v>
      </c>
      <c r="D42" s="103">
        <f t="shared" si="20"/>
        <v>0</v>
      </c>
      <c r="E42" s="101">
        <f t="shared" si="20"/>
        <v>0</v>
      </c>
      <c r="F42" s="100">
        <f t="shared" si="20"/>
        <v>25</v>
      </c>
      <c r="G42" s="103">
        <f t="shared" si="20"/>
        <v>0</v>
      </c>
      <c r="H42" s="101">
        <f t="shared" si="20"/>
        <v>5</v>
      </c>
      <c r="I42" s="126">
        <f t="shared" si="20"/>
        <v>55</v>
      </c>
      <c r="J42" s="127">
        <f t="shared" si="20"/>
        <v>0</v>
      </c>
      <c r="K42" s="128">
        <f t="shared" si="20"/>
        <v>5</v>
      </c>
      <c r="L42" s="129">
        <f t="shared" si="20"/>
        <v>60</v>
      </c>
      <c r="M42" s="130">
        <f>COUNTIF(M8:M41,"EGZ")</f>
        <v>5</v>
      </c>
      <c r="N42" s="131">
        <f>COUNTIF(N8:N41,"EGZ")</f>
        <v>5</v>
      </c>
      <c r="O42" s="132">
        <f aca="true" t="shared" si="21" ref="O42:AH42">SUM(O8:O41)</f>
        <v>713</v>
      </c>
      <c r="P42" s="129">
        <f t="shared" si="21"/>
        <v>838</v>
      </c>
      <c r="Q42" s="131">
        <f t="shared" si="21"/>
        <v>352</v>
      </c>
      <c r="R42" s="130">
        <f t="shared" si="21"/>
        <v>135</v>
      </c>
      <c r="S42" s="130">
        <f t="shared" si="21"/>
        <v>230</v>
      </c>
      <c r="T42" s="130">
        <f t="shared" si="21"/>
        <v>0</v>
      </c>
      <c r="U42" s="130">
        <f t="shared" si="21"/>
        <v>0</v>
      </c>
      <c r="V42" s="133">
        <f t="shared" si="21"/>
        <v>125</v>
      </c>
      <c r="W42" s="133">
        <f t="shared" si="21"/>
        <v>207</v>
      </c>
      <c r="X42" s="133">
        <f t="shared" si="21"/>
        <v>80</v>
      </c>
      <c r="Y42" s="133">
        <f t="shared" si="21"/>
        <v>120</v>
      </c>
      <c r="Z42" s="133">
        <f t="shared" si="21"/>
        <v>0</v>
      </c>
      <c r="AA42" s="133">
        <f t="shared" si="21"/>
        <v>0</v>
      </c>
      <c r="AB42" s="133">
        <f t="shared" si="21"/>
        <v>0</v>
      </c>
      <c r="AC42" s="133">
        <f t="shared" si="21"/>
        <v>145</v>
      </c>
      <c r="AD42" s="133">
        <f t="shared" si="21"/>
        <v>55</v>
      </c>
      <c r="AE42" s="133">
        <f t="shared" si="21"/>
        <v>110</v>
      </c>
      <c r="AF42" s="133">
        <f t="shared" si="21"/>
        <v>0</v>
      </c>
      <c r="AG42" s="133">
        <f t="shared" si="21"/>
        <v>0</v>
      </c>
      <c r="AH42" s="133">
        <f t="shared" si="21"/>
        <v>125</v>
      </c>
      <c r="AI42" s="134"/>
    </row>
    <row r="43" spans="1:35" s="252" customFormat="1" ht="12.75" customHeight="1" thickBot="1">
      <c r="A43" s="135"/>
      <c r="B43" s="129" t="s">
        <v>31</v>
      </c>
      <c r="C43" s="349">
        <f>SUM(C42:E42)</f>
        <v>30</v>
      </c>
      <c r="D43" s="350"/>
      <c r="E43" s="352"/>
      <c r="F43" s="349">
        <f>SUM(F42:H42)</f>
        <v>30</v>
      </c>
      <c r="G43" s="350"/>
      <c r="H43" s="350"/>
      <c r="I43" s="136"/>
      <c r="J43" s="416" t="s">
        <v>39</v>
      </c>
      <c r="K43" s="425"/>
      <c r="L43" s="426"/>
      <c r="M43" s="350" t="s">
        <v>40</v>
      </c>
      <c r="N43" s="400"/>
      <c r="O43" s="135"/>
      <c r="P43" s="137"/>
      <c r="Q43" s="413">
        <f>W43+AC43</f>
        <v>717</v>
      </c>
      <c r="R43" s="414"/>
      <c r="S43" s="414"/>
      <c r="T43" s="415"/>
      <c r="U43" s="411">
        <f>AA43+AG43</f>
        <v>125</v>
      </c>
      <c r="V43" s="419"/>
      <c r="W43" s="416">
        <f>SUM(W42:Z42)</f>
        <v>407</v>
      </c>
      <c r="X43" s="417"/>
      <c r="Y43" s="417"/>
      <c r="Z43" s="418"/>
      <c r="AA43" s="349">
        <f>SUM(AA42:AB42)</f>
        <v>0</v>
      </c>
      <c r="AB43" s="400"/>
      <c r="AC43" s="416">
        <f>SUM(AC42:AF42)</f>
        <v>310</v>
      </c>
      <c r="AD43" s="417"/>
      <c r="AE43" s="417"/>
      <c r="AF43" s="418"/>
      <c r="AG43" s="349">
        <f>SUM(AG42:AH42)</f>
        <v>125</v>
      </c>
      <c r="AH43" s="400"/>
      <c r="AI43" s="138"/>
    </row>
    <row r="44" spans="1:35" s="252" customFormat="1" ht="12.75" customHeight="1" thickBot="1">
      <c r="A44" s="135"/>
      <c r="B44" s="139"/>
      <c r="C44" s="139"/>
      <c r="D44" s="139"/>
      <c r="E44" s="140"/>
      <c r="F44" s="139"/>
      <c r="G44" s="139"/>
      <c r="H44" s="139"/>
      <c r="I44" s="135"/>
      <c r="J44" s="349" t="s">
        <v>37</v>
      </c>
      <c r="K44" s="412"/>
      <c r="L44" s="412"/>
      <c r="M44" s="412"/>
      <c r="N44" s="352"/>
      <c r="O44" s="141"/>
      <c r="P44" s="137"/>
      <c r="Q44" s="411">
        <f>W44+AC44</f>
        <v>842</v>
      </c>
      <c r="R44" s="412"/>
      <c r="S44" s="412"/>
      <c r="T44" s="412"/>
      <c r="U44" s="412"/>
      <c r="V44" s="352"/>
      <c r="W44" s="349">
        <f>W43+AA43</f>
        <v>407</v>
      </c>
      <c r="X44" s="412"/>
      <c r="Y44" s="412"/>
      <c r="Z44" s="412"/>
      <c r="AA44" s="412"/>
      <c r="AB44" s="352"/>
      <c r="AC44" s="349">
        <f>AC43+AG43</f>
        <v>435</v>
      </c>
      <c r="AD44" s="350"/>
      <c r="AE44" s="350"/>
      <c r="AF44" s="350"/>
      <c r="AG44" s="350"/>
      <c r="AH44" s="400"/>
      <c r="AI44" s="138"/>
    </row>
    <row r="45" spans="1:35" s="252" customFormat="1" ht="12.75" customHeight="1" thickBo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7"/>
      <c r="N45" s="137"/>
      <c r="O45" s="137"/>
      <c r="P45" s="137"/>
      <c r="Q45" s="142"/>
      <c r="R45" s="142"/>
      <c r="S45" s="142"/>
      <c r="T45" s="142"/>
      <c r="U45" s="142"/>
      <c r="V45" s="143"/>
      <c r="W45" s="144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8"/>
    </row>
    <row r="46" spans="1:35" ht="12.75" customHeight="1">
      <c r="A46" s="428" t="s">
        <v>24</v>
      </c>
      <c r="B46" s="429"/>
      <c r="C46" s="430" t="s">
        <v>25</v>
      </c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367"/>
      <c r="W46" s="145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</row>
    <row r="47" spans="1:35" ht="10.5">
      <c r="A47" s="427" t="s">
        <v>45</v>
      </c>
      <c r="B47" s="362"/>
      <c r="C47" s="362" t="s">
        <v>46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147" t="s">
        <v>47</v>
      </c>
      <c r="S47" s="148"/>
      <c r="T47" s="148"/>
      <c r="U47" s="148"/>
      <c r="V47" s="149"/>
      <c r="W47" s="145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</row>
    <row r="48" spans="1:35" ht="10.5">
      <c r="A48" s="361" t="s">
        <v>48</v>
      </c>
      <c r="B48" s="360"/>
      <c r="C48" s="362" t="s">
        <v>49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150"/>
      <c r="S48" s="148"/>
      <c r="T48" s="148"/>
      <c r="U48" s="149"/>
      <c r="V48" s="151"/>
      <c r="W48" s="145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</row>
    <row r="49" spans="1:35" ht="11.25" thickBot="1">
      <c r="A49" s="361"/>
      <c r="B49" s="360"/>
      <c r="C49" s="360" t="s">
        <v>50</v>
      </c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152" t="s">
        <v>51</v>
      </c>
      <c r="S49" s="153"/>
      <c r="T49" s="153"/>
      <c r="U49" s="154"/>
      <c r="V49" s="155"/>
      <c r="W49" s="145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</row>
    <row r="50" spans="1:35" ht="11.25" thickBot="1">
      <c r="A50" s="420"/>
      <c r="B50" s="421"/>
      <c r="C50" s="422" t="s">
        <v>52</v>
      </c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4"/>
      <c r="R50" s="156"/>
      <c r="S50" s="157"/>
      <c r="T50" s="157"/>
      <c r="U50" s="157"/>
      <c r="V50" s="158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</row>
    <row r="51" spans="1:22" ht="10.5">
      <c r="A51" s="358" t="s">
        <v>21</v>
      </c>
      <c r="B51" s="359"/>
      <c r="C51" s="363" t="s">
        <v>19</v>
      </c>
      <c r="D51" s="364"/>
      <c r="E51" s="364"/>
      <c r="F51" s="364"/>
      <c r="G51" s="364"/>
      <c r="H51" s="364"/>
      <c r="I51" s="364"/>
      <c r="J51" s="364"/>
      <c r="K51" s="364"/>
      <c r="L51" s="364"/>
      <c r="M51" s="365"/>
      <c r="N51" s="363" t="s">
        <v>20</v>
      </c>
      <c r="O51" s="364"/>
      <c r="P51" s="366"/>
      <c r="Q51" s="367"/>
      <c r="R51" s="159"/>
      <c r="V51" s="161"/>
    </row>
    <row r="52" spans="1:22" ht="10.5">
      <c r="A52" s="403" t="s">
        <v>16</v>
      </c>
      <c r="B52" s="404"/>
      <c r="C52" s="368">
        <v>15</v>
      </c>
      <c r="D52" s="369"/>
      <c r="E52" s="369"/>
      <c r="F52" s="369"/>
      <c r="G52" s="369"/>
      <c r="H52" s="369"/>
      <c r="I52" s="369"/>
      <c r="J52" s="369"/>
      <c r="K52" s="369"/>
      <c r="L52" s="369"/>
      <c r="M52" s="370"/>
      <c r="N52" s="368">
        <v>15</v>
      </c>
      <c r="O52" s="369"/>
      <c r="P52" s="369"/>
      <c r="Q52" s="371"/>
      <c r="R52" s="162"/>
      <c r="V52" s="163"/>
    </row>
    <row r="53" spans="1:22" ht="10.5">
      <c r="A53" s="403" t="s">
        <v>17</v>
      </c>
      <c r="B53" s="404"/>
      <c r="C53" s="368">
        <v>15</v>
      </c>
      <c r="D53" s="369"/>
      <c r="E53" s="369"/>
      <c r="F53" s="369"/>
      <c r="G53" s="369"/>
      <c r="H53" s="369"/>
      <c r="I53" s="369"/>
      <c r="J53" s="369"/>
      <c r="K53" s="369"/>
      <c r="L53" s="369"/>
      <c r="M53" s="370"/>
      <c r="N53" s="368">
        <v>15</v>
      </c>
      <c r="O53" s="369"/>
      <c r="P53" s="369"/>
      <c r="Q53" s="371"/>
      <c r="R53" s="162"/>
      <c r="V53" s="163"/>
    </row>
    <row r="54" spans="1:22" ht="11.25" thickBot="1">
      <c r="A54" s="401" t="s">
        <v>18</v>
      </c>
      <c r="B54" s="402"/>
      <c r="C54" s="372">
        <v>0</v>
      </c>
      <c r="D54" s="373"/>
      <c r="E54" s="373"/>
      <c r="F54" s="373"/>
      <c r="G54" s="373"/>
      <c r="H54" s="373"/>
      <c r="I54" s="373"/>
      <c r="J54" s="373"/>
      <c r="K54" s="373"/>
      <c r="L54" s="373"/>
      <c r="M54" s="374"/>
      <c r="N54" s="372">
        <v>0</v>
      </c>
      <c r="O54" s="373"/>
      <c r="P54" s="373"/>
      <c r="Q54" s="405"/>
      <c r="R54" s="162"/>
      <c r="V54" s="163"/>
    </row>
    <row r="55" ht="10.5">
      <c r="V55" s="253"/>
    </row>
  </sheetData>
  <sheetProtection/>
  <mergeCells count="112">
    <mergeCell ref="J44:N44"/>
    <mergeCell ref="A50:B50"/>
    <mergeCell ref="C50:Q50"/>
    <mergeCell ref="J43:L43"/>
    <mergeCell ref="M43:N43"/>
    <mergeCell ref="A47:B47"/>
    <mergeCell ref="A46:B46"/>
    <mergeCell ref="C46:V46"/>
    <mergeCell ref="AG43:AH43"/>
    <mergeCell ref="Q44:V44"/>
    <mergeCell ref="W44:AB44"/>
    <mergeCell ref="AC44:AH44"/>
    <mergeCell ref="Q43:T43"/>
    <mergeCell ref="W43:Z43"/>
    <mergeCell ref="AC43:AF43"/>
    <mergeCell ref="U43:V43"/>
    <mergeCell ref="AA43:AB43"/>
    <mergeCell ref="F6:H6"/>
    <mergeCell ref="AI4:AI7"/>
    <mergeCell ref="AC6:AH6"/>
    <mergeCell ref="W4:AB5"/>
    <mergeCell ref="AC4:AH5"/>
    <mergeCell ref="K6:K7"/>
    <mergeCell ref="O4:O7"/>
    <mergeCell ref="A42:B42"/>
    <mergeCell ref="A4:A7"/>
    <mergeCell ref="C5:H5"/>
    <mergeCell ref="A54:B54"/>
    <mergeCell ref="A53:B53"/>
    <mergeCell ref="A52:B52"/>
    <mergeCell ref="C52:M52"/>
    <mergeCell ref="C47:Q47"/>
    <mergeCell ref="N54:Q54"/>
    <mergeCell ref="N53:Q53"/>
    <mergeCell ref="C53:M53"/>
    <mergeCell ref="N52:Q52"/>
    <mergeCell ref="C54:M54"/>
    <mergeCell ref="A3:AH3"/>
    <mergeCell ref="Q4:V6"/>
    <mergeCell ref="M4:N5"/>
    <mergeCell ref="P4:P7"/>
    <mergeCell ref="I6:I7"/>
    <mergeCell ref="J6:J7"/>
    <mergeCell ref="B4:B7"/>
    <mergeCell ref="A51:B51"/>
    <mergeCell ref="C49:Q49"/>
    <mergeCell ref="A49:B49"/>
    <mergeCell ref="A48:B48"/>
    <mergeCell ref="C48:Q48"/>
    <mergeCell ref="C51:M51"/>
    <mergeCell ref="N51:Q51"/>
    <mergeCell ref="A1:B1"/>
    <mergeCell ref="W6:AB6"/>
    <mergeCell ref="F43:H43"/>
    <mergeCell ref="M6:N6"/>
    <mergeCell ref="A2:AH2"/>
    <mergeCell ref="C43:E43"/>
    <mergeCell ref="C6:E6"/>
    <mergeCell ref="C4:L4"/>
    <mergeCell ref="I5:L5"/>
    <mergeCell ref="L6:L7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A17:A19"/>
    <mergeCell ref="B17:B19"/>
    <mergeCell ref="C17:C19"/>
    <mergeCell ref="D17:D19"/>
    <mergeCell ref="E17:E19"/>
    <mergeCell ref="F17:F19"/>
    <mergeCell ref="P17:P19"/>
    <mergeCell ref="A20:A21"/>
    <mergeCell ref="B20:B21"/>
    <mergeCell ref="C20:C21"/>
    <mergeCell ref="D20:D21"/>
    <mergeCell ref="E20:E21"/>
    <mergeCell ref="F20:F21"/>
    <mergeCell ref="G17:G19"/>
    <mergeCell ref="H17:H19"/>
    <mergeCell ref="I17:I19"/>
    <mergeCell ref="K20:K21"/>
    <mergeCell ref="L20:L21"/>
    <mergeCell ref="M17:M19"/>
    <mergeCell ref="N17:N19"/>
    <mergeCell ref="O17:O19"/>
    <mergeCell ref="J17:J19"/>
    <mergeCell ref="K17:K19"/>
    <mergeCell ref="L17:L19"/>
    <mergeCell ref="M20:M21"/>
    <mergeCell ref="N20:N21"/>
    <mergeCell ref="O20:O21"/>
    <mergeCell ref="P20:P21"/>
    <mergeCell ref="A28:A29"/>
    <mergeCell ref="B28:B29"/>
    <mergeCell ref="N28:N29"/>
    <mergeCell ref="G20:G21"/>
    <mergeCell ref="H20:H21"/>
    <mergeCell ref="I20:I21"/>
    <mergeCell ref="J20:J2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1"/>
  <sheetViews>
    <sheetView zoomScale="90" zoomScaleNormal="90" zoomScalePageLayoutView="0" workbookViewId="0" topLeftCell="A1">
      <selection activeCell="AK8" sqref="AK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37.125" style="1" customWidth="1"/>
    <col min="36" max="16384" width="9.125" style="1" customWidth="1"/>
  </cols>
  <sheetData>
    <row r="1" spans="1:2" ht="25.5" customHeight="1">
      <c r="A1" s="525" t="s">
        <v>53</v>
      </c>
      <c r="B1" s="526"/>
    </row>
    <row r="2" spans="1:35" ht="36.75" customHeight="1" thickBot="1">
      <c r="A2" s="527" t="s">
        <v>54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47" t="s">
        <v>138</v>
      </c>
    </row>
    <row r="3" spans="1:35" ht="43.5" customHeight="1" thickBot="1">
      <c r="A3" s="502" t="s">
        <v>139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96"/>
    </row>
    <row r="4" spans="1:35" ht="14.25" customHeight="1" thickBot="1">
      <c r="A4" s="487" t="s">
        <v>22</v>
      </c>
      <c r="B4" s="514" t="s">
        <v>23</v>
      </c>
      <c r="C4" s="476" t="s">
        <v>7</v>
      </c>
      <c r="D4" s="477"/>
      <c r="E4" s="477"/>
      <c r="F4" s="477"/>
      <c r="G4" s="477"/>
      <c r="H4" s="477"/>
      <c r="I4" s="477"/>
      <c r="J4" s="477"/>
      <c r="K4" s="477"/>
      <c r="L4" s="528"/>
      <c r="M4" s="507" t="s">
        <v>10</v>
      </c>
      <c r="N4" s="508"/>
      <c r="O4" s="484" t="s">
        <v>44</v>
      </c>
      <c r="P4" s="511" t="s">
        <v>43</v>
      </c>
      <c r="Q4" s="476" t="s">
        <v>1</v>
      </c>
      <c r="R4" s="477"/>
      <c r="S4" s="477"/>
      <c r="T4" s="477"/>
      <c r="U4" s="477"/>
      <c r="V4" s="478"/>
      <c r="W4" s="476" t="s">
        <v>0</v>
      </c>
      <c r="X4" s="477"/>
      <c r="Y4" s="477"/>
      <c r="Z4" s="477"/>
      <c r="AA4" s="477"/>
      <c r="AB4" s="478"/>
      <c r="AC4" s="476" t="s">
        <v>30</v>
      </c>
      <c r="AD4" s="477"/>
      <c r="AE4" s="477"/>
      <c r="AF4" s="477"/>
      <c r="AG4" s="477"/>
      <c r="AH4" s="478"/>
      <c r="AI4" s="469" t="s">
        <v>29</v>
      </c>
    </row>
    <row r="5" spans="1:35" ht="12.75" customHeight="1" thickBot="1">
      <c r="A5" s="488"/>
      <c r="B5" s="515"/>
      <c r="C5" s="456" t="s">
        <v>33</v>
      </c>
      <c r="D5" s="461"/>
      <c r="E5" s="461"/>
      <c r="F5" s="461"/>
      <c r="G5" s="461"/>
      <c r="H5" s="457"/>
      <c r="I5" s="456" t="s">
        <v>32</v>
      </c>
      <c r="J5" s="461"/>
      <c r="K5" s="461"/>
      <c r="L5" s="460"/>
      <c r="M5" s="509"/>
      <c r="N5" s="510"/>
      <c r="O5" s="485"/>
      <c r="P5" s="512"/>
      <c r="Q5" s="504"/>
      <c r="R5" s="505"/>
      <c r="S5" s="505"/>
      <c r="T5" s="505"/>
      <c r="U5" s="505"/>
      <c r="V5" s="506"/>
      <c r="W5" s="479"/>
      <c r="X5" s="480"/>
      <c r="Y5" s="480"/>
      <c r="Z5" s="480"/>
      <c r="AA5" s="480"/>
      <c r="AB5" s="481"/>
      <c r="AC5" s="479"/>
      <c r="AD5" s="480"/>
      <c r="AE5" s="480"/>
      <c r="AF5" s="480"/>
      <c r="AG5" s="480"/>
      <c r="AH5" s="481"/>
      <c r="AI5" s="470"/>
    </row>
    <row r="6" spans="1:35" ht="12.75" customHeight="1" thickBot="1">
      <c r="A6" s="488"/>
      <c r="B6" s="515"/>
      <c r="C6" s="456" t="s">
        <v>4</v>
      </c>
      <c r="D6" s="461"/>
      <c r="E6" s="460"/>
      <c r="F6" s="456" t="s">
        <v>5</v>
      </c>
      <c r="G6" s="461"/>
      <c r="H6" s="457"/>
      <c r="I6" s="482" t="s">
        <v>34</v>
      </c>
      <c r="J6" s="482" t="s">
        <v>14</v>
      </c>
      <c r="K6" s="482" t="s">
        <v>15</v>
      </c>
      <c r="L6" s="482" t="s">
        <v>36</v>
      </c>
      <c r="M6" s="473" t="s">
        <v>13</v>
      </c>
      <c r="N6" s="474"/>
      <c r="O6" s="485"/>
      <c r="P6" s="512"/>
      <c r="Q6" s="479"/>
      <c r="R6" s="480"/>
      <c r="S6" s="480"/>
      <c r="T6" s="480"/>
      <c r="U6" s="480"/>
      <c r="V6" s="481"/>
      <c r="W6" s="473" t="s">
        <v>28</v>
      </c>
      <c r="X6" s="474"/>
      <c r="Y6" s="474"/>
      <c r="Z6" s="474"/>
      <c r="AA6" s="474"/>
      <c r="AB6" s="475"/>
      <c r="AC6" s="473" t="s">
        <v>28</v>
      </c>
      <c r="AD6" s="474"/>
      <c r="AE6" s="474"/>
      <c r="AF6" s="474"/>
      <c r="AG6" s="474"/>
      <c r="AH6" s="475"/>
      <c r="AI6" s="471"/>
    </row>
    <row r="7" spans="1:35" ht="24.75" thickBot="1">
      <c r="A7" s="489"/>
      <c r="B7" s="516"/>
      <c r="C7" s="28" t="s">
        <v>34</v>
      </c>
      <c r="D7" s="27" t="s">
        <v>14</v>
      </c>
      <c r="E7" s="27" t="s">
        <v>15</v>
      </c>
      <c r="F7" s="49" t="s">
        <v>34</v>
      </c>
      <c r="G7" s="29" t="s">
        <v>14</v>
      </c>
      <c r="H7" s="27" t="s">
        <v>15</v>
      </c>
      <c r="I7" s="483"/>
      <c r="J7" s="483"/>
      <c r="K7" s="483"/>
      <c r="L7" s="529"/>
      <c r="M7" s="28" t="s">
        <v>4</v>
      </c>
      <c r="N7" s="50" t="s">
        <v>5</v>
      </c>
      <c r="O7" s="486"/>
      <c r="P7" s="513"/>
      <c r="Q7" s="49" t="s">
        <v>2</v>
      </c>
      <c r="R7" s="51" t="s">
        <v>3</v>
      </c>
      <c r="S7" s="51" t="s">
        <v>11</v>
      </c>
      <c r="T7" s="51" t="s">
        <v>14</v>
      </c>
      <c r="U7" s="51" t="s">
        <v>26</v>
      </c>
      <c r="V7" s="52" t="s">
        <v>15</v>
      </c>
      <c r="W7" s="28" t="s">
        <v>2</v>
      </c>
      <c r="X7" s="29" t="s">
        <v>3</v>
      </c>
      <c r="Y7" s="29" t="s">
        <v>11</v>
      </c>
      <c r="Z7" s="29" t="s">
        <v>14</v>
      </c>
      <c r="AA7" s="29" t="s">
        <v>26</v>
      </c>
      <c r="AB7" s="27" t="s">
        <v>15</v>
      </c>
      <c r="AC7" s="28" t="s">
        <v>2</v>
      </c>
      <c r="AD7" s="29" t="s">
        <v>3</v>
      </c>
      <c r="AE7" s="29" t="s">
        <v>11</v>
      </c>
      <c r="AF7" s="29" t="s">
        <v>14</v>
      </c>
      <c r="AG7" s="29" t="s">
        <v>26</v>
      </c>
      <c r="AH7" s="27" t="s">
        <v>15</v>
      </c>
      <c r="AI7" s="472"/>
    </row>
    <row r="8" spans="1:35" ht="12.75">
      <c r="A8" s="10">
        <v>1</v>
      </c>
      <c r="B8" s="275" t="s">
        <v>55</v>
      </c>
      <c r="C8" s="276">
        <v>3</v>
      </c>
      <c r="D8" s="277"/>
      <c r="E8" s="278"/>
      <c r="F8" s="276"/>
      <c r="G8" s="279"/>
      <c r="H8" s="280"/>
      <c r="I8" s="276">
        <f aca="true" t="shared" si="0" ref="I8:K9">C8+F8</f>
        <v>3</v>
      </c>
      <c r="J8" s="277">
        <f t="shared" si="0"/>
        <v>0</v>
      </c>
      <c r="K8" s="280">
        <f t="shared" si="0"/>
        <v>0</v>
      </c>
      <c r="L8" s="281">
        <f>SUM(I8:K8)</f>
        <v>3</v>
      </c>
      <c r="M8" s="282" t="s">
        <v>59</v>
      </c>
      <c r="N8" s="283"/>
      <c r="O8" s="284">
        <f>SUM(Q8:T8)</f>
        <v>40</v>
      </c>
      <c r="P8" s="284">
        <f>SUM(Q8:V8)</f>
        <v>40</v>
      </c>
      <c r="Q8" s="285">
        <f aca="true" t="shared" si="1" ref="Q8:V9">W8+AC8</f>
        <v>0</v>
      </c>
      <c r="R8" s="286">
        <f t="shared" si="1"/>
        <v>0</v>
      </c>
      <c r="S8" s="286">
        <f t="shared" si="1"/>
        <v>40</v>
      </c>
      <c r="T8" s="286">
        <f t="shared" si="1"/>
        <v>0</v>
      </c>
      <c r="U8" s="286">
        <f t="shared" si="1"/>
        <v>0</v>
      </c>
      <c r="V8" s="287">
        <f t="shared" si="1"/>
        <v>0</v>
      </c>
      <c r="W8" s="276"/>
      <c r="X8" s="277"/>
      <c r="Y8" s="277">
        <v>40</v>
      </c>
      <c r="Z8" s="277"/>
      <c r="AA8" s="277"/>
      <c r="AB8" s="280"/>
      <c r="AC8" s="276"/>
      <c r="AD8" s="278"/>
      <c r="AE8" s="278"/>
      <c r="AF8" s="278"/>
      <c r="AG8" s="277"/>
      <c r="AH8" s="280"/>
      <c r="AI8" s="288" t="s">
        <v>57</v>
      </c>
    </row>
    <row r="9" spans="1:35" ht="36" customHeight="1">
      <c r="A9" s="53">
        <v>2</v>
      </c>
      <c r="B9" s="289" t="s">
        <v>104</v>
      </c>
      <c r="C9" s="172">
        <v>3</v>
      </c>
      <c r="D9" s="173">
        <v>0</v>
      </c>
      <c r="E9" s="175">
        <v>1</v>
      </c>
      <c r="F9" s="172"/>
      <c r="G9" s="290"/>
      <c r="H9" s="174"/>
      <c r="I9" s="172">
        <f t="shared" si="0"/>
        <v>3</v>
      </c>
      <c r="J9" s="173">
        <f t="shared" si="0"/>
        <v>0</v>
      </c>
      <c r="K9" s="291">
        <f t="shared" si="0"/>
        <v>1</v>
      </c>
      <c r="L9" s="292">
        <f>SUM(I9:K9)</f>
        <v>4</v>
      </c>
      <c r="M9" s="179" t="s">
        <v>59</v>
      </c>
      <c r="N9" s="180"/>
      <c r="O9" s="293">
        <f>SUM(Q9:T9)</f>
        <v>40</v>
      </c>
      <c r="P9" s="293">
        <f>SUM(Q9:V9)</f>
        <v>50</v>
      </c>
      <c r="Q9" s="176">
        <f t="shared" si="1"/>
        <v>10</v>
      </c>
      <c r="R9" s="177">
        <f t="shared" si="1"/>
        <v>0</v>
      </c>
      <c r="S9" s="177">
        <f t="shared" si="1"/>
        <v>30</v>
      </c>
      <c r="T9" s="177">
        <f t="shared" si="1"/>
        <v>0</v>
      </c>
      <c r="U9" s="177">
        <f t="shared" si="1"/>
        <v>0</v>
      </c>
      <c r="V9" s="294">
        <f t="shared" si="1"/>
        <v>10</v>
      </c>
      <c r="W9" s="172">
        <v>10</v>
      </c>
      <c r="X9" s="173"/>
      <c r="Y9" s="173">
        <v>30</v>
      </c>
      <c r="Z9" s="173"/>
      <c r="AA9" s="173"/>
      <c r="AB9" s="174">
        <v>10</v>
      </c>
      <c r="AC9" s="172"/>
      <c r="AD9" s="173"/>
      <c r="AE9" s="175"/>
      <c r="AF9" s="175"/>
      <c r="AG9" s="173"/>
      <c r="AH9" s="174"/>
      <c r="AI9" s="295" t="s">
        <v>105</v>
      </c>
    </row>
    <row r="10" spans="1:35" ht="15.75" customHeight="1">
      <c r="A10" s="53">
        <v>3</v>
      </c>
      <c r="B10" s="8" t="s">
        <v>111</v>
      </c>
      <c r="C10" s="39"/>
      <c r="D10" s="41"/>
      <c r="E10" s="42"/>
      <c r="F10" s="39">
        <v>2</v>
      </c>
      <c r="G10" s="11"/>
      <c r="H10" s="38"/>
      <c r="I10" s="54">
        <v>2</v>
      </c>
      <c r="J10" s="58">
        <f>D10+G10</f>
        <v>0</v>
      </c>
      <c r="K10" s="73">
        <f>E10+H10</f>
        <v>0</v>
      </c>
      <c r="L10" s="53">
        <f aca="true" t="shared" si="2" ref="L10:L37">SUM(I10:K10)</f>
        <v>2</v>
      </c>
      <c r="M10" s="45"/>
      <c r="N10" s="89" t="s">
        <v>59</v>
      </c>
      <c r="O10" s="90">
        <f aca="true" t="shared" si="3" ref="O10:O37">SUM(Q10:T10)</f>
        <v>20</v>
      </c>
      <c r="P10" s="48">
        <f aca="true" t="shared" si="4" ref="P10:P37">SUM(Q10:V10)</f>
        <v>20</v>
      </c>
      <c r="Q10" s="55">
        <v>10</v>
      </c>
      <c r="R10" s="56">
        <f>X10+AD10</f>
        <v>0</v>
      </c>
      <c r="S10" s="56">
        <v>10</v>
      </c>
      <c r="T10" s="56">
        <f>Z10+AF10</f>
        <v>0</v>
      </c>
      <c r="U10" s="56">
        <f>AA10+AG10</f>
        <v>0</v>
      </c>
      <c r="V10" s="57">
        <f>AB10+AH10</f>
        <v>0</v>
      </c>
      <c r="W10" s="39"/>
      <c r="X10" s="41"/>
      <c r="Y10" s="41"/>
      <c r="Z10" s="41"/>
      <c r="AA10" s="41"/>
      <c r="AB10" s="38"/>
      <c r="AC10" s="39">
        <v>10</v>
      </c>
      <c r="AD10" s="42"/>
      <c r="AE10" s="42">
        <v>10</v>
      </c>
      <c r="AF10" s="42"/>
      <c r="AG10" s="41"/>
      <c r="AH10" s="42"/>
      <c r="AI10" s="92" t="s">
        <v>137</v>
      </c>
    </row>
    <row r="11" spans="1:35" ht="23.25" customHeight="1">
      <c r="A11" s="53">
        <v>3</v>
      </c>
      <c r="B11" s="296" t="s">
        <v>106</v>
      </c>
      <c r="C11" s="164"/>
      <c r="D11" s="165"/>
      <c r="E11" s="167"/>
      <c r="F11" s="164">
        <v>1.5</v>
      </c>
      <c r="G11" s="183"/>
      <c r="H11" s="166"/>
      <c r="I11" s="164">
        <f aca="true" t="shared" si="5" ref="I11:K37">C11+F11</f>
        <v>1.5</v>
      </c>
      <c r="J11" s="165">
        <f t="shared" si="5"/>
        <v>0</v>
      </c>
      <c r="K11" s="184">
        <f t="shared" si="5"/>
        <v>0</v>
      </c>
      <c r="L11" s="297">
        <f t="shared" si="2"/>
        <v>1.5</v>
      </c>
      <c r="M11" s="169"/>
      <c r="N11" s="298" t="s">
        <v>56</v>
      </c>
      <c r="O11" s="299">
        <f t="shared" si="3"/>
        <v>15</v>
      </c>
      <c r="P11" s="299">
        <f t="shared" si="4"/>
        <v>15</v>
      </c>
      <c r="Q11" s="181">
        <f aca="true" t="shared" si="6" ref="Q11:V37">W11+AC11</f>
        <v>15</v>
      </c>
      <c r="R11" s="182">
        <f t="shared" si="6"/>
        <v>0</v>
      </c>
      <c r="S11" s="182">
        <f t="shared" si="6"/>
        <v>0</v>
      </c>
      <c r="T11" s="182">
        <f t="shared" si="6"/>
        <v>0</v>
      </c>
      <c r="U11" s="182">
        <f t="shared" si="6"/>
        <v>0</v>
      </c>
      <c r="V11" s="300">
        <f t="shared" si="6"/>
        <v>0</v>
      </c>
      <c r="W11" s="164"/>
      <c r="X11" s="165"/>
      <c r="Y11" s="165"/>
      <c r="Z11" s="165"/>
      <c r="AA11" s="165"/>
      <c r="AB11" s="166"/>
      <c r="AC11" s="164">
        <v>15</v>
      </c>
      <c r="AD11" s="167"/>
      <c r="AE11" s="167"/>
      <c r="AF11" s="167"/>
      <c r="AG11" s="165"/>
      <c r="AH11" s="167"/>
      <c r="AI11" s="301" t="s">
        <v>107</v>
      </c>
    </row>
    <row r="12" spans="1:35" ht="12.75">
      <c r="A12" s="53">
        <v>4</v>
      </c>
      <c r="B12" s="296" t="s">
        <v>108</v>
      </c>
      <c r="C12" s="164"/>
      <c r="D12" s="165"/>
      <c r="E12" s="167"/>
      <c r="F12" s="164">
        <v>1</v>
      </c>
      <c r="G12" s="183"/>
      <c r="H12" s="166"/>
      <c r="I12" s="164">
        <v>1</v>
      </c>
      <c r="J12" s="165">
        <f t="shared" si="5"/>
        <v>0</v>
      </c>
      <c r="K12" s="184">
        <f t="shared" si="5"/>
        <v>0</v>
      </c>
      <c r="L12" s="297">
        <f t="shared" si="2"/>
        <v>1</v>
      </c>
      <c r="M12" s="169" t="s">
        <v>56</v>
      </c>
      <c r="N12" s="171"/>
      <c r="O12" s="299">
        <v>15</v>
      </c>
      <c r="P12" s="299">
        <v>15</v>
      </c>
      <c r="Q12" s="181">
        <v>15</v>
      </c>
      <c r="R12" s="182">
        <f t="shared" si="6"/>
        <v>0</v>
      </c>
      <c r="S12" s="182">
        <f t="shared" si="6"/>
        <v>0</v>
      </c>
      <c r="T12" s="182">
        <f t="shared" si="6"/>
        <v>0</v>
      </c>
      <c r="U12" s="182">
        <f t="shared" si="6"/>
        <v>0</v>
      </c>
      <c r="V12" s="300">
        <f t="shared" si="6"/>
        <v>0</v>
      </c>
      <c r="W12" s="164">
        <v>0</v>
      </c>
      <c r="X12" s="165"/>
      <c r="Y12" s="165"/>
      <c r="Z12" s="165"/>
      <c r="AA12" s="165"/>
      <c r="AB12" s="166"/>
      <c r="AC12" s="164">
        <v>15</v>
      </c>
      <c r="AD12" s="165"/>
      <c r="AE12" s="167"/>
      <c r="AF12" s="167"/>
      <c r="AG12" s="165"/>
      <c r="AH12" s="167"/>
      <c r="AI12" s="301" t="s">
        <v>109</v>
      </c>
    </row>
    <row r="13" spans="1:35" ht="26.25" customHeight="1">
      <c r="A13" s="53">
        <v>5</v>
      </c>
      <c r="B13" s="296" t="s">
        <v>110</v>
      </c>
      <c r="C13" s="164"/>
      <c r="D13" s="165"/>
      <c r="E13" s="167"/>
      <c r="F13" s="164">
        <v>3</v>
      </c>
      <c r="G13" s="183">
        <v>0</v>
      </c>
      <c r="H13" s="166"/>
      <c r="I13" s="164">
        <f t="shared" si="5"/>
        <v>3</v>
      </c>
      <c r="J13" s="165">
        <f t="shared" si="5"/>
        <v>0</v>
      </c>
      <c r="K13" s="184">
        <f t="shared" si="5"/>
        <v>0</v>
      </c>
      <c r="L13" s="297">
        <f t="shared" si="2"/>
        <v>3</v>
      </c>
      <c r="M13" s="169"/>
      <c r="N13" s="171" t="s">
        <v>59</v>
      </c>
      <c r="O13" s="299">
        <f t="shared" si="3"/>
        <v>50</v>
      </c>
      <c r="P13" s="299">
        <f t="shared" si="4"/>
        <v>50</v>
      </c>
      <c r="Q13" s="181">
        <f t="shared" si="6"/>
        <v>20</v>
      </c>
      <c r="R13" s="182">
        <f t="shared" si="6"/>
        <v>0</v>
      </c>
      <c r="S13" s="182">
        <f t="shared" si="6"/>
        <v>30</v>
      </c>
      <c r="T13" s="182">
        <f t="shared" si="6"/>
        <v>0</v>
      </c>
      <c r="U13" s="182">
        <f t="shared" si="6"/>
        <v>0</v>
      </c>
      <c r="V13" s="300">
        <f t="shared" si="6"/>
        <v>0</v>
      </c>
      <c r="W13" s="164">
        <v>20</v>
      </c>
      <c r="X13" s="165"/>
      <c r="Y13" s="165">
        <v>30</v>
      </c>
      <c r="Z13" s="165"/>
      <c r="AA13" s="165"/>
      <c r="AB13" s="166"/>
      <c r="AC13" s="164"/>
      <c r="AD13" s="165"/>
      <c r="AE13" s="167"/>
      <c r="AF13" s="167"/>
      <c r="AG13" s="165"/>
      <c r="AH13" s="167"/>
      <c r="AI13" s="296" t="s">
        <v>76</v>
      </c>
    </row>
    <row r="14" spans="1:35" ht="12.75">
      <c r="A14" s="53">
        <v>6</v>
      </c>
      <c r="B14" s="296" t="s">
        <v>112</v>
      </c>
      <c r="C14" s="164"/>
      <c r="D14" s="165"/>
      <c r="E14" s="167"/>
      <c r="F14" s="164">
        <v>1</v>
      </c>
      <c r="G14" s="183"/>
      <c r="H14" s="166"/>
      <c r="I14" s="164">
        <f t="shared" si="5"/>
        <v>1</v>
      </c>
      <c r="J14" s="165">
        <f t="shared" si="5"/>
        <v>0</v>
      </c>
      <c r="K14" s="184">
        <f t="shared" si="5"/>
        <v>0</v>
      </c>
      <c r="L14" s="297">
        <f t="shared" si="2"/>
        <v>1</v>
      </c>
      <c r="M14" s="169" t="s">
        <v>56</v>
      </c>
      <c r="N14" s="171"/>
      <c r="O14" s="299">
        <f t="shared" si="3"/>
        <v>13</v>
      </c>
      <c r="P14" s="299">
        <f t="shared" si="4"/>
        <v>13</v>
      </c>
      <c r="Q14" s="181">
        <f t="shared" si="6"/>
        <v>13</v>
      </c>
      <c r="R14" s="182">
        <f t="shared" si="6"/>
        <v>0</v>
      </c>
      <c r="S14" s="182">
        <f t="shared" si="6"/>
        <v>0</v>
      </c>
      <c r="T14" s="182">
        <f t="shared" si="6"/>
        <v>0</v>
      </c>
      <c r="U14" s="182">
        <f t="shared" si="6"/>
        <v>0</v>
      </c>
      <c r="V14" s="300">
        <f t="shared" si="6"/>
        <v>0</v>
      </c>
      <c r="W14" s="164"/>
      <c r="X14" s="165"/>
      <c r="Y14" s="165"/>
      <c r="Z14" s="165"/>
      <c r="AA14" s="165"/>
      <c r="AB14" s="166"/>
      <c r="AC14" s="164">
        <v>13</v>
      </c>
      <c r="AD14" s="165"/>
      <c r="AE14" s="167"/>
      <c r="AF14" s="167"/>
      <c r="AG14" s="165"/>
      <c r="AH14" s="167"/>
      <c r="AI14" s="296" t="s">
        <v>62</v>
      </c>
    </row>
    <row r="15" spans="1:35" ht="32.25" customHeight="1">
      <c r="A15" s="53">
        <v>7</v>
      </c>
      <c r="B15" s="296" t="s">
        <v>113</v>
      </c>
      <c r="C15" s="168">
        <v>1</v>
      </c>
      <c r="D15" s="165"/>
      <c r="E15" s="167">
        <v>1</v>
      </c>
      <c r="F15" s="164"/>
      <c r="G15" s="183"/>
      <c r="H15" s="167"/>
      <c r="I15" s="164">
        <f t="shared" si="5"/>
        <v>1</v>
      </c>
      <c r="J15" s="165">
        <f t="shared" si="5"/>
        <v>0</v>
      </c>
      <c r="K15" s="184">
        <f t="shared" si="5"/>
        <v>1</v>
      </c>
      <c r="L15" s="297">
        <f t="shared" si="2"/>
        <v>2</v>
      </c>
      <c r="M15" s="170"/>
      <c r="N15" s="171" t="s">
        <v>56</v>
      </c>
      <c r="O15" s="299">
        <v>20</v>
      </c>
      <c r="P15" s="299">
        <v>35</v>
      </c>
      <c r="Q15" s="181">
        <f t="shared" si="6"/>
        <v>10</v>
      </c>
      <c r="R15" s="182">
        <f t="shared" si="6"/>
        <v>0</v>
      </c>
      <c r="S15" s="182">
        <v>15</v>
      </c>
      <c r="T15" s="182">
        <f t="shared" si="6"/>
        <v>0</v>
      </c>
      <c r="U15" s="182">
        <f t="shared" si="6"/>
        <v>0</v>
      </c>
      <c r="V15" s="300">
        <f t="shared" si="6"/>
        <v>15</v>
      </c>
      <c r="W15" s="164">
        <v>10</v>
      </c>
      <c r="X15" s="165"/>
      <c r="Y15" s="165">
        <v>10</v>
      </c>
      <c r="Z15" s="165"/>
      <c r="AA15" s="165"/>
      <c r="AB15" s="166">
        <v>15</v>
      </c>
      <c r="AC15" s="164"/>
      <c r="AD15" s="165"/>
      <c r="AE15" s="167"/>
      <c r="AF15" s="167"/>
      <c r="AG15" s="165"/>
      <c r="AH15" s="167"/>
      <c r="AI15" s="296" t="s">
        <v>76</v>
      </c>
    </row>
    <row r="16" spans="1:35" ht="24.75" customHeight="1">
      <c r="A16" s="53">
        <v>8</v>
      </c>
      <c r="B16" s="296" t="s">
        <v>114</v>
      </c>
      <c r="C16" s="168"/>
      <c r="D16" s="165"/>
      <c r="E16" s="167"/>
      <c r="F16" s="164">
        <v>2</v>
      </c>
      <c r="G16" s="183"/>
      <c r="H16" s="167"/>
      <c r="I16" s="164">
        <f t="shared" si="5"/>
        <v>2</v>
      </c>
      <c r="J16" s="165">
        <f t="shared" si="5"/>
        <v>0</v>
      </c>
      <c r="K16" s="184">
        <f t="shared" si="5"/>
        <v>0</v>
      </c>
      <c r="L16" s="297">
        <f t="shared" si="2"/>
        <v>2</v>
      </c>
      <c r="M16" s="170"/>
      <c r="N16" s="171" t="s">
        <v>56</v>
      </c>
      <c r="O16" s="299">
        <f t="shared" si="3"/>
        <v>20</v>
      </c>
      <c r="P16" s="299">
        <f t="shared" si="4"/>
        <v>20</v>
      </c>
      <c r="Q16" s="181">
        <f t="shared" si="6"/>
        <v>10</v>
      </c>
      <c r="R16" s="182">
        <f t="shared" si="6"/>
        <v>0</v>
      </c>
      <c r="S16" s="182">
        <f t="shared" si="6"/>
        <v>10</v>
      </c>
      <c r="T16" s="182">
        <f t="shared" si="6"/>
        <v>0</v>
      </c>
      <c r="U16" s="182">
        <f t="shared" si="6"/>
        <v>0</v>
      </c>
      <c r="V16" s="300">
        <f t="shared" si="6"/>
        <v>0</v>
      </c>
      <c r="W16" s="164"/>
      <c r="X16" s="165"/>
      <c r="Y16" s="165"/>
      <c r="Z16" s="165"/>
      <c r="AA16" s="165"/>
      <c r="AB16" s="166"/>
      <c r="AC16" s="164">
        <v>10</v>
      </c>
      <c r="AD16" s="168"/>
      <c r="AE16" s="165">
        <v>10</v>
      </c>
      <c r="AF16" s="165"/>
      <c r="AG16" s="165"/>
      <c r="AH16" s="167"/>
      <c r="AI16" s="296" t="s">
        <v>76</v>
      </c>
    </row>
    <row r="17" spans="1:35" ht="30" customHeight="1">
      <c r="A17" s="53">
        <v>9</v>
      </c>
      <c r="B17" s="296" t="s">
        <v>115</v>
      </c>
      <c r="C17" s="168"/>
      <c r="D17" s="165"/>
      <c r="E17" s="167"/>
      <c r="F17" s="164">
        <v>2</v>
      </c>
      <c r="G17" s="183"/>
      <c r="H17" s="167">
        <v>1</v>
      </c>
      <c r="I17" s="164">
        <f t="shared" si="5"/>
        <v>2</v>
      </c>
      <c r="J17" s="165">
        <f t="shared" si="5"/>
        <v>0</v>
      </c>
      <c r="K17" s="184">
        <f t="shared" si="5"/>
        <v>1</v>
      </c>
      <c r="L17" s="297">
        <f t="shared" si="2"/>
        <v>3</v>
      </c>
      <c r="M17" s="170"/>
      <c r="N17" s="171" t="s">
        <v>56</v>
      </c>
      <c r="O17" s="299">
        <f t="shared" si="3"/>
        <v>20</v>
      </c>
      <c r="P17" s="299">
        <f t="shared" si="4"/>
        <v>30</v>
      </c>
      <c r="Q17" s="181">
        <f t="shared" si="6"/>
        <v>10</v>
      </c>
      <c r="R17" s="182">
        <f t="shared" si="6"/>
        <v>0</v>
      </c>
      <c r="S17" s="182">
        <f t="shared" si="6"/>
        <v>10</v>
      </c>
      <c r="T17" s="182">
        <f t="shared" si="6"/>
        <v>0</v>
      </c>
      <c r="U17" s="182">
        <f t="shared" si="6"/>
        <v>0</v>
      </c>
      <c r="V17" s="300">
        <f t="shared" si="6"/>
        <v>10</v>
      </c>
      <c r="W17" s="164"/>
      <c r="X17" s="165"/>
      <c r="Y17" s="165"/>
      <c r="Z17" s="165"/>
      <c r="AA17" s="165"/>
      <c r="AB17" s="166"/>
      <c r="AC17" s="164">
        <v>10</v>
      </c>
      <c r="AD17" s="168"/>
      <c r="AE17" s="165">
        <v>10</v>
      </c>
      <c r="AF17" s="165"/>
      <c r="AG17" s="165"/>
      <c r="AH17" s="167">
        <v>10</v>
      </c>
      <c r="AI17" s="296" t="s">
        <v>76</v>
      </c>
    </row>
    <row r="18" spans="1:35" ht="26.25" customHeight="1">
      <c r="A18" s="53">
        <v>10</v>
      </c>
      <c r="B18" s="296" t="s">
        <v>116</v>
      </c>
      <c r="C18" s="168"/>
      <c r="D18" s="165"/>
      <c r="E18" s="167"/>
      <c r="F18" s="164">
        <v>2</v>
      </c>
      <c r="G18" s="183"/>
      <c r="H18" s="167"/>
      <c r="I18" s="164">
        <f t="shared" si="5"/>
        <v>2</v>
      </c>
      <c r="J18" s="165">
        <f t="shared" si="5"/>
        <v>0</v>
      </c>
      <c r="K18" s="184">
        <f t="shared" si="5"/>
        <v>0</v>
      </c>
      <c r="L18" s="297">
        <f t="shared" si="2"/>
        <v>2</v>
      </c>
      <c r="M18" s="170"/>
      <c r="N18" s="171" t="s">
        <v>56</v>
      </c>
      <c r="O18" s="299">
        <f t="shared" si="3"/>
        <v>20</v>
      </c>
      <c r="P18" s="299">
        <f t="shared" si="4"/>
        <v>20</v>
      </c>
      <c r="Q18" s="181">
        <f t="shared" si="6"/>
        <v>10</v>
      </c>
      <c r="R18" s="182">
        <f t="shared" si="6"/>
        <v>0</v>
      </c>
      <c r="S18" s="182">
        <f t="shared" si="6"/>
        <v>10</v>
      </c>
      <c r="T18" s="182">
        <f t="shared" si="6"/>
        <v>0</v>
      </c>
      <c r="U18" s="182">
        <f t="shared" si="6"/>
        <v>0</v>
      </c>
      <c r="V18" s="300">
        <f t="shared" si="6"/>
        <v>0</v>
      </c>
      <c r="W18" s="164"/>
      <c r="X18" s="165"/>
      <c r="Y18" s="165"/>
      <c r="Z18" s="165"/>
      <c r="AA18" s="165"/>
      <c r="AB18" s="166"/>
      <c r="AC18" s="164">
        <v>10</v>
      </c>
      <c r="AD18" s="168"/>
      <c r="AE18" s="165">
        <v>10</v>
      </c>
      <c r="AF18" s="165"/>
      <c r="AG18" s="165"/>
      <c r="AH18" s="167"/>
      <c r="AI18" s="296" t="s">
        <v>76</v>
      </c>
    </row>
    <row r="19" spans="1:35" ht="31.5" customHeight="1">
      <c r="A19" s="53">
        <v>12</v>
      </c>
      <c r="B19" s="289" t="s">
        <v>117</v>
      </c>
      <c r="C19" s="178"/>
      <c r="D19" s="173"/>
      <c r="E19" s="175"/>
      <c r="F19" s="172">
        <v>3</v>
      </c>
      <c r="G19" s="290"/>
      <c r="H19" s="175"/>
      <c r="I19" s="172">
        <f t="shared" si="5"/>
        <v>3</v>
      </c>
      <c r="J19" s="173">
        <f t="shared" si="5"/>
        <v>0</v>
      </c>
      <c r="K19" s="291">
        <f t="shared" si="5"/>
        <v>0</v>
      </c>
      <c r="L19" s="292">
        <f t="shared" si="2"/>
        <v>3</v>
      </c>
      <c r="M19" s="179"/>
      <c r="N19" s="180" t="s">
        <v>56</v>
      </c>
      <c r="O19" s="293">
        <f t="shared" si="3"/>
        <v>30</v>
      </c>
      <c r="P19" s="293">
        <f t="shared" si="4"/>
        <v>30</v>
      </c>
      <c r="Q19" s="176">
        <f t="shared" si="6"/>
        <v>20</v>
      </c>
      <c r="R19" s="177">
        <f t="shared" si="6"/>
        <v>0</v>
      </c>
      <c r="S19" s="177">
        <f t="shared" si="6"/>
        <v>10</v>
      </c>
      <c r="T19" s="177">
        <f t="shared" si="6"/>
        <v>0</v>
      </c>
      <c r="U19" s="177">
        <f t="shared" si="6"/>
        <v>0</v>
      </c>
      <c r="V19" s="294">
        <f t="shared" si="6"/>
        <v>0</v>
      </c>
      <c r="W19" s="172"/>
      <c r="X19" s="173"/>
      <c r="Y19" s="173"/>
      <c r="Z19" s="173"/>
      <c r="AA19" s="173"/>
      <c r="AB19" s="174"/>
      <c r="AC19" s="172">
        <v>20</v>
      </c>
      <c r="AD19" s="178"/>
      <c r="AE19" s="173">
        <v>10</v>
      </c>
      <c r="AF19" s="173"/>
      <c r="AG19" s="173"/>
      <c r="AH19" s="175"/>
      <c r="AI19" s="289" t="s">
        <v>76</v>
      </c>
    </row>
    <row r="20" spans="1:35" ht="22.5" customHeight="1">
      <c r="A20" s="53">
        <v>13</v>
      </c>
      <c r="B20" s="296" t="s">
        <v>118</v>
      </c>
      <c r="C20" s="168">
        <v>1.5</v>
      </c>
      <c r="D20" s="165"/>
      <c r="E20" s="167"/>
      <c r="F20" s="164"/>
      <c r="G20" s="183"/>
      <c r="H20" s="167"/>
      <c r="I20" s="164">
        <f t="shared" si="5"/>
        <v>1.5</v>
      </c>
      <c r="J20" s="165">
        <f t="shared" si="5"/>
        <v>0</v>
      </c>
      <c r="K20" s="184">
        <f t="shared" si="5"/>
        <v>0</v>
      </c>
      <c r="L20" s="297">
        <f t="shared" si="2"/>
        <v>1.5</v>
      </c>
      <c r="M20" s="432" t="s">
        <v>59</v>
      </c>
      <c r="N20" s="171"/>
      <c r="O20" s="299">
        <f t="shared" si="3"/>
        <v>20</v>
      </c>
      <c r="P20" s="299">
        <f t="shared" si="4"/>
        <v>20</v>
      </c>
      <c r="Q20" s="181">
        <f t="shared" si="6"/>
        <v>15</v>
      </c>
      <c r="R20" s="182">
        <f t="shared" si="6"/>
        <v>0</v>
      </c>
      <c r="S20" s="182">
        <f t="shared" si="6"/>
        <v>5</v>
      </c>
      <c r="T20" s="182">
        <f t="shared" si="6"/>
        <v>0</v>
      </c>
      <c r="U20" s="182">
        <f t="shared" si="6"/>
        <v>0</v>
      </c>
      <c r="V20" s="300">
        <f t="shared" si="6"/>
        <v>0</v>
      </c>
      <c r="W20" s="164">
        <v>15</v>
      </c>
      <c r="X20" s="165"/>
      <c r="Y20" s="165">
        <v>5</v>
      </c>
      <c r="Z20" s="165"/>
      <c r="AA20" s="165"/>
      <c r="AB20" s="166"/>
      <c r="AC20" s="164"/>
      <c r="AD20" s="168"/>
      <c r="AE20" s="165"/>
      <c r="AF20" s="165"/>
      <c r="AG20" s="165"/>
      <c r="AH20" s="167"/>
      <c r="AI20" s="296" t="s">
        <v>119</v>
      </c>
    </row>
    <row r="21" spans="1:35" ht="24">
      <c r="A21" s="53">
        <v>14</v>
      </c>
      <c r="B21" s="296" t="s">
        <v>120</v>
      </c>
      <c r="C21" s="168">
        <v>2</v>
      </c>
      <c r="D21" s="165"/>
      <c r="E21" s="167"/>
      <c r="F21" s="164"/>
      <c r="G21" s="183"/>
      <c r="H21" s="167"/>
      <c r="I21" s="164">
        <f t="shared" si="5"/>
        <v>2</v>
      </c>
      <c r="J21" s="165">
        <f t="shared" si="5"/>
        <v>0</v>
      </c>
      <c r="K21" s="184">
        <f t="shared" si="5"/>
        <v>0</v>
      </c>
      <c r="L21" s="297">
        <f t="shared" si="2"/>
        <v>2</v>
      </c>
      <c r="M21" s="433"/>
      <c r="N21" s="171"/>
      <c r="O21" s="299">
        <f t="shared" si="3"/>
        <v>25</v>
      </c>
      <c r="P21" s="299">
        <f t="shared" si="4"/>
        <v>25</v>
      </c>
      <c r="Q21" s="181">
        <f t="shared" si="6"/>
        <v>5</v>
      </c>
      <c r="R21" s="182">
        <f t="shared" si="6"/>
        <v>0</v>
      </c>
      <c r="S21" s="182">
        <f t="shared" si="6"/>
        <v>20</v>
      </c>
      <c r="T21" s="182">
        <f t="shared" si="6"/>
        <v>0</v>
      </c>
      <c r="U21" s="182">
        <f t="shared" si="6"/>
        <v>0</v>
      </c>
      <c r="V21" s="300">
        <f t="shared" si="6"/>
        <v>0</v>
      </c>
      <c r="W21" s="164">
        <v>5</v>
      </c>
      <c r="X21" s="165"/>
      <c r="Y21" s="165">
        <v>20</v>
      </c>
      <c r="Z21" s="165"/>
      <c r="AA21" s="165"/>
      <c r="AB21" s="166"/>
      <c r="AC21" s="164"/>
      <c r="AD21" s="168"/>
      <c r="AE21" s="168"/>
      <c r="AF21" s="168"/>
      <c r="AG21" s="165"/>
      <c r="AH21" s="167"/>
      <c r="AI21" s="296" t="s">
        <v>119</v>
      </c>
    </row>
    <row r="22" spans="1:35" ht="30" customHeight="1">
      <c r="A22" s="53">
        <v>15</v>
      </c>
      <c r="B22" s="302" t="s">
        <v>121</v>
      </c>
      <c r="C22" s="178">
        <v>4</v>
      </c>
      <c r="D22" s="173"/>
      <c r="E22" s="175"/>
      <c r="F22" s="172"/>
      <c r="G22" s="173"/>
      <c r="H22" s="175"/>
      <c r="I22" s="172">
        <f t="shared" si="5"/>
        <v>4</v>
      </c>
      <c r="J22" s="173">
        <f t="shared" si="5"/>
        <v>0</v>
      </c>
      <c r="K22" s="291">
        <f t="shared" si="5"/>
        <v>0</v>
      </c>
      <c r="L22" s="292">
        <f t="shared" si="2"/>
        <v>4</v>
      </c>
      <c r="M22" s="179" t="s">
        <v>59</v>
      </c>
      <c r="N22" s="180"/>
      <c r="O22" s="293">
        <f t="shared" si="3"/>
        <v>60</v>
      </c>
      <c r="P22" s="293">
        <f t="shared" si="4"/>
        <v>60</v>
      </c>
      <c r="Q22" s="176">
        <f t="shared" si="6"/>
        <v>40</v>
      </c>
      <c r="R22" s="177">
        <f t="shared" si="6"/>
        <v>0</v>
      </c>
      <c r="S22" s="177">
        <f t="shared" si="6"/>
        <v>20</v>
      </c>
      <c r="T22" s="177">
        <f t="shared" si="6"/>
        <v>0</v>
      </c>
      <c r="U22" s="177">
        <f t="shared" si="6"/>
        <v>0</v>
      </c>
      <c r="V22" s="294">
        <f t="shared" si="6"/>
        <v>0</v>
      </c>
      <c r="W22" s="172">
        <v>40</v>
      </c>
      <c r="X22" s="178"/>
      <c r="Y22" s="178">
        <v>20</v>
      </c>
      <c r="Z22" s="178"/>
      <c r="AA22" s="173"/>
      <c r="AB22" s="174"/>
      <c r="AC22" s="172"/>
      <c r="AD22" s="178"/>
      <c r="AE22" s="178"/>
      <c r="AF22" s="178"/>
      <c r="AG22" s="173"/>
      <c r="AH22" s="175"/>
      <c r="AI22" s="289" t="s">
        <v>119</v>
      </c>
    </row>
    <row r="23" spans="1:35" ht="18.75" customHeight="1">
      <c r="A23" s="53">
        <v>16</v>
      </c>
      <c r="B23" s="296" t="s">
        <v>122</v>
      </c>
      <c r="C23" s="168">
        <v>1</v>
      </c>
      <c r="D23" s="165"/>
      <c r="E23" s="167"/>
      <c r="F23" s="164"/>
      <c r="G23" s="165"/>
      <c r="H23" s="167"/>
      <c r="I23" s="164">
        <f t="shared" si="5"/>
        <v>1</v>
      </c>
      <c r="J23" s="165">
        <f t="shared" si="5"/>
        <v>0</v>
      </c>
      <c r="K23" s="184">
        <f t="shared" si="5"/>
        <v>0</v>
      </c>
      <c r="L23" s="297">
        <f t="shared" si="2"/>
        <v>1</v>
      </c>
      <c r="M23" s="170" t="s">
        <v>56</v>
      </c>
      <c r="N23" s="171"/>
      <c r="O23" s="299">
        <v>10</v>
      </c>
      <c r="P23" s="299">
        <v>10</v>
      </c>
      <c r="Q23" s="181">
        <v>10</v>
      </c>
      <c r="R23" s="182">
        <f t="shared" si="6"/>
        <v>0</v>
      </c>
      <c r="S23" s="182">
        <f t="shared" si="6"/>
        <v>0</v>
      </c>
      <c r="T23" s="182">
        <f t="shared" si="6"/>
        <v>0</v>
      </c>
      <c r="U23" s="182">
        <f t="shared" si="6"/>
        <v>0</v>
      </c>
      <c r="V23" s="300">
        <f t="shared" si="6"/>
        <v>0</v>
      </c>
      <c r="W23" s="164">
        <v>10</v>
      </c>
      <c r="X23" s="168"/>
      <c r="Y23" s="168"/>
      <c r="Z23" s="168"/>
      <c r="AA23" s="165"/>
      <c r="AB23" s="166"/>
      <c r="AC23" s="164"/>
      <c r="AD23" s="168"/>
      <c r="AE23" s="168"/>
      <c r="AF23" s="168"/>
      <c r="AG23" s="165"/>
      <c r="AH23" s="167"/>
      <c r="AI23" s="296" t="s">
        <v>123</v>
      </c>
    </row>
    <row r="24" spans="1:35" ht="24">
      <c r="A24" s="53">
        <v>17</v>
      </c>
      <c r="B24" s="296" t="s">
        <v>124</v>
      </c>
      <c r="C24" s="168">
        <v>1</v>
      </c>
      <c r="D24" s="165"/>
      <c r="E24" s="167"/>
      <c r="F24" s="164"/>
      <c r="G24" s="183"/>
      <c r="H24" s="167"/>
      <c r="I24" s="164">
        <f t="shared" si="5"/>
        <v>1</v>
      </c>
      <c r="J24" s="165">
        <v>0</v>
      </c>
      <c r="K24" s="184">
        <v>0</v>
      </c>
      <c r="L24" s="297">
        <v>1</v>
      </c>
      <c r="M24" s="170" t="s">
        <v>56</v>
      </c>
      <c r="N24" s="171"/>
      <c r="O24" s="299">
        <v>15</v>
      </c>
      <c r="P24" s="299">
        <v>15</v>
      </c>
      <c r="Q24" s="181">
        <v>15</v>
      </c>
      <c r="R24" s="182">
        <v>0</v>
      </c>
      <c r="S24" s="182">
        <v>0</v>
      </c>
      <c r="T24" s="182">
        <v>0</v>
      </c>
      <c r="U24" s="182">
        <v>0</v>
      </c>
      <c r="V24" s="300">
        <v>0</v>
      </c>
      <c r="W24" s="164">
        <v>15</v>
      </c>
      <c r="X24" s="168"/>
      <c r="Y24" s="168"/>
      <c r="Z24" s="168"/>
      <c r="AA24" s="165"/>
      <c r="AB24" s="166"/>
      <c r="AC24" s="164"/>
      <c r="AD24" s="168"/>
      <c r="AE24" s="168"/>
      <c r="AF24" s="168"/>
      <c r="AG24" s="165"/>
      <c r="AH24" s="167"/>
      <c r="AI24" s="296" t="s">
        <v>73</v>
      </c>
    </row>
    <row r="25" spans="1:35" ht="23.25" customHeight="1">
      <c r="A25" s="53">
        <v>18</v>
      </c>
      <c r="B25" s="296" t="s">
        <v>125</v>
      </c>
      <c r="C25" s="164">
        <v>10</v>
      </c>
      <c r="D25" s="165"/>
      <c r="E25" s="167"/>
      <c r="F25" s="164">
        <v>10</v>
      </c>
      <c r="G25" s="183"/>
      <c r="H25" s="166"/>
      <c r="I25" s="164">
        <f t="shared" si="5"/>
        <v>20</v>
      </c>
      <c r="J25" s="165">
        <f t="shared" si="5"/>
        <v>0</v>
      </c>
      <c r="K25" s="184">
        <f t="shared" si="5"/>
        <v>0</v>
      </c>
      <c r="L25" s="297">
        <f t="shared" si="2"/>
        <v>20</v>
      </c>
      <c r="M25" s="170" t="s">
        <v>56</v>
      </c>
      <c r="N25" s="171" t="s">
        <v>59</v>
      </c>
      <c r="O25" s="299">
        <f t="shared" si="3"/>
        <v>15</v>
      </c>
      <c r="P25" s="299">
        <f t="shared" si="4"/>
        <v>15</v>
      </c>
      <c r="Q25" s="181">
        <f t="shared" si="6"/>
        <v>0</v>
      </c>
      <c r="R25" s="182">
        <f t="shared" si="6"/>
        <v>15</v>
      </c>
      <c r="S25" s="182">
        <f t="shared" si="6"/>
        <v>0</v>
      </c>
      <c r="T25" s="182">
        <f t="shared" si="6"/>
        <v>0</v>
      </c>
      <c r="U25" s="182">
        <f t="shared" si="6"/>
        <v>0</v>
      </c>
      <c r="V25" s="300">
        <f t="shared" si="6"/>
        <v>0</v>
      </c>
      <c r="W25" s="164"/>
      <c r="X25" s="165">
        <v>10</v>
      </c>
      <c r="Y25" s="165"/>
      <c r="Z25" s="165"/>
      <c r="AA25" s="165"/>
      <c r="AB25" s="166"/>
      <c r="AC25" s="164"/>
      <c r="AD25" s="168">
        <v>5</v>
      </c>
      <c r="AE25" s="168"/>
      <c r="AF25" s="168"/>
      <c r="AG25" s="165"/>
      <c r="AH25" s="167"/>
      <c r="AI25" s="296" t="s">
        <v>126</v>
      </c>
    </row>
    <row r="26" spans="1:35" ht="22.5" customHeight="1">
      <c r="A26" s="53">
        <v>19</v>
      </c>
      <c r="B26" s="296" t="s">
        <v>127</v>
      </c>
      <c r="C26" s="168">
        <v>1.5</v>
      </c>
      <c r="D26" s="165"/>
      <c r="E26" s="167"/>
      <c r="F26" s="164">
        <v>1.5</v>
      </c>
      <c r="G26" s="167"/>
      <c r="H26" s="166"/>
      <c r="I26" s="164">
        <f t="shared" si="5"/>
        <v>3</v>
      </c>
      <c r="J26" s="165">
        <f t="shared" si="5"/>
        <v>0</v>
      </c>
      <c r="K26" s="184">
        <f t="shared" si="5"/>
        <v>0</v>
      </c>
      <c r="L26" s="297">
        <f t="shared" si="2"/>
        <v>3</v>
      </c>
      <c r="M26" s="170" t="s">
        <v>56</v>
      </c>
      <c r="N26" s="171" t="s">
        <v>56</v>
      </c>
      <c r="O26" s="299">
        <f t="shared" si="3"/>
        <v>40</v>
      </c>
      <c r="P26" s="299">
        <f t="shared" si="4"/>
        <v>40</v>
      </c>
      <c r="Q26" s="181">
        <f t="shared" si="6"/>
        <v>40</v>
      </c>
      <c r="R26" s="182">
        <f t="shared" si="6"/>
        <v>0</v>
      </c>
      <c r="S26" s="182">
        <f t="shared" si="6"/>
        <v>0</v>
      </c>
      <c r="T26" s="182">
        <f t="shared" si="6"/>
        <v>0</v>
      </c>
      <c r="U26" s="182">
        <f t="shared" si="6"/>
        <v>0</v>
      </c>
      <c r="V26" s="300">
        <f t="shared" si="6"/>
        <v>0</v>
      </c>
      <c r="W26" s="164">
        <v>20</v>
      </c>
      <c r="X26" s="165"/>
      <c r="Y26" s="165"/>
      <c r="Z26" s="165"/>
      <c r="AA26" s="165"/>
      <c r="AB26" s="166"/>
      <c r="AC26" s="164">
        <v>20</v>
      </c>
      <c r="AD26" s="168"/>
      <c r="AE26" s="168"/>
      <c r="AF26" s="168"/>
      <c r="AG26" s="165"/>
      <c r="AH26" s="167"/>
      <c r="AI26" s="303"/>
    </row>
    <row r="27" spans="1:35" ht="29.25" customHeight="1">
      <c r="A27" s="53">
        <v>20</v>
      </c>
      <c r="B27" s="296" t="s">
        <v>128</v>
      </c>
      <c r="C27" s="168"/>
      <c r="D27" s="165"/>
      <c r="E27" s="167"/>
      <c r="F27" s="164"/>
      <c r="G27" s="167"/>
      <c r="H27" s="166"/>
      <c r="I27" s="164">
        <v>0</v>
      </c>
      <c r="J27" s="165">
        <v>0</v>
      </c>
      <c r="K27" s="184">
        <v>0</v>
      </c>
      <c r="L27" s="297">
        <v>0</v>
      </c>
      <c r="M27" s="170"/>
      <c r="N27" s="171"/>
      <c r="O27" s="299">
        <v>0</v>
      </c>
      <c r="P27" s="299">
        <v>0</v>
      </c>
      <c r="Q27" s="181">
        <v>0</v>
      </c>
      <c r="R27" s="182">
        <v>0</v>
      </c>
      <c r="S27" s="182">
        <v>0</v>
      </c>
      <c r="T27" s="182">
        <v>0</v>
      </c>
      <c r="U27" s="182">
        <v>0</v>
      </c>
      <c r="V27" s="300">
        <v>0</v>
      </c>
      <c r="W27" s="164"/>
      <c r="X27" s="165"/>
      <c r="Y27" s="165"/>
      <c r="Z27" s="165"/>
      <c r="AA27" s="165"/>
      <c r="AB27" s="166"/>
      <c r="AC27" s="164"/>
      <c r="AD27" s="168"/>
      <c r="AE27" s="168"/>
      <c r="AF27" s="168"/>
      <c r="AG27" s="165"/>
      <c r="AH27" s="167"/>
      <c r="AI27" s="303" t="s">
        <v>129</v>
      </c>
    </row>
    <row r="28" spans="1:35" ht="24">
      <c r="A28" s="53">
        <v>21</v>
      </c>
      <c r="B28" s="296" t="s">
        <v>130</v>
      </c>
      <c r="C28" s="168"/>
      <c r="D28" s="165"/>
      <c r="E28" s="167"/>
      <c r="F28" s="164"/>
      <c r="G28" s="165"/>
      <c r="H28" s="166"/>
      <c r="I28" s="164">
        <f t="shared" si="5"/>
        <v>0</v>
      </c>
      <c r="J28" s="165">
        <f t="shared" si="5"/>
        <v>0</v>
      </c>
      <c r="K28" s="184">
        <f t="shared" si="5"/>
        <v>0</v>
      </c>
      <c r="L28" s="297">
        <f t="shared" si="2"/>
        <v>0</v>
      </c>
      <c r="M28" s="169"/>
      <c r="N28" s="304"/>
      <c r="O28" s="299">
        <f t="shared" si="3"/>
        <v>0</v>
      </c>
      <c r="P28" s="299">
        <f t="shared" si="4"/>
        <v>0</v>
      </c>
      <c r="Q28" s="181">
        <f t="shared" si="6"/>
        <v>0</v>
      </c>
      <c r="R28" s="182">
        <f t="shared" si="6"/>
        <v>0</v>
      </c>
      <c r="S28" s="182">
        <f t="shared" si="6"/>
        <v>0</v>
      </c>
      <c r="T28" s="182">
        <f t="shared" si="6"/>
        <v>0</v>
      </c>
      <c r="U28" s="182">
        <f t="shared" si="6"/>
        <v>0</v>
      </c>
      <c r="V28" s="300">
        <f t="shared" si="6"/>
        <v>0</v>
      </c>
      <c r="W28" s="164"/>
      <c r="X28" s="165"/>
      <c r="Y28" s="165"/>
      <c r="Z28" s="165"/>
      <c r="AA28" s="165"/>
      <c r="AB28" s="166"/>
      <c r="AC28" s="164"/>
      <c r="AD28" s="168"/>
      <c r="AE28" s="168"/>
      <c r="AF28" s="168"/>
      <c r="AG28" s="165"/>
      <c r="AH28" s="166"/>
      <c r="AI28" s="296" t="s">
        <v>64</v>
      </c>
    </row>
    <row r="29" spans="1:35" ht="21" customHeight="1">
      <c r="A29" s="53">
        <v>22</v>
      </c>
      <c r="B29" s="303" t="s">
        <v>131</v>
      </c>
      <c r="C29" s="168"/>
      <c r="D29" s="165"/>
      <c r="E29" s="167"/>
      <c r="F29" s="164"/>
      <c r="G29" s="165"/>
      <c r="H29" s="166"/>
      <c r="I29" s="164">
        <f t="shared" si="5"/>
        <v>0</v>
      </c>
      <c r="J29" s="165">
        <f t="shared" si="5"/>
        <v>0</v>
      </c>
      <c r="K29" s="184">
        <f t="shared" si="5"/>
        <v>0</v>
      </c>
      <c r="L29" s="297">
        <f t="shared" si="2"/>
        <v>0</v>
      </c>
      <c r="M29" s="170"/>
      <c r="N29" s="171"/>
      <c r="O29" s="299">
        <f t="shared" si="3"/>
        <v>0</v>
      </c>
      <c r="P29" s="299">
        <f t="shared" si="4"/>
        <v>0</v>
      </c>
      <c r="Q29" s="181">
        <f t="shared" si="6"/>
        <v>0</v>
      </c>
      <c r="R29" s="182">
        <f t="shared" si="6"/>
        <v>0</v>
      </c>
      <c r="S29" s="182">
        <f t="shared" si="6"/>
        <v>0</v>
      </c>
      <c r="T29" s="182">
        <f t="shared" si="6"/>
        <v>0</v>
      </c>
      <c r="U29" s="182">
        <f t="shared" si="6"/>
        <v>0</v>
      </c>
      <c r="V29" s="300">
        <f t="shared" si="6"/>
        <v>0</v>
      </c>
      <c r="W29" s="164"/>
      <c r="X29" s="165"/>
      <c r="Y29" s="165"/>
      <c r="Z29" s="165"/>
      <c r="AA29" s="165"/>
      <c r="AB29" s="166"/>
      <c r="AC29" s="164"/>
      <c r="AD29" s="168"/>
      <c r="AE29" s="168"/>
      <c r="AF29" s="168"/>
      <c r="AG29" s="165"/>
      <c r="AH29" s="166"/>
      <c r="AI29" s="296" t="s">
        <v>64</v>
      </c>
    </row>
    <row r="30" spans="1:35" ht="12.75">
      <c r="A30" s="53">
        <v>23</v>
      </c>
      <c r="B30" s="296" t="s">
        <v>132</v>
      </c>
      <c r="C30" s="164"/>
      <c r="D30" s="165"/>
      <c r="E30" s="167"/>
      <c r="F30" s="164"/>
      <c r="G30" s="183"/>
      <c r="H30" s="166"/>
      <c r="I30" s="164">
        <f t="shared" si="5"/>
        <v>0</v>
      </c>
      <c r="J30" s="165">
        <f t="shared" si="5"/>
        <v>0</v>
      </c>
      <c r="K30" s="184">
        <f t="shared" si="5"/>
        <v>0</v>
      </c>
      <c r="L30" s="297">
        <f t="shared" si="2"/>
        <v>0</v>
      </c>
      <c r="M30" s="170"/>
      <c r="N30" s="304"/>
      <c r="O30" s="299">
        <f t="shared" si="3"/>
        <v>0</v>
      </c>
      <c r="P30" s="299">
        <f t="shared" si="4"/>
        <v>0</v>
      </c>
      <c r="Q30" s="181">
        <f t="shared" si="6"/>
        <v>0</v>
      </c>
      <c r="R30" s="182">
        <f t="shared" si="6"/>
        <v>0</v>
      </c>
      <c r="S30" s="182">
        <f t="shared" si="6"/>
        <v>0</v>
      </c>
      <c r="T30" s="182">
        <f t="shared" si="6"/>
        <v>0</v>
      </c>
      <c r="U30" s="182">
        <f t="shared" si="6"/>
        <v>0</v>
      </c>
      <c r="V30" s="300">
        <f t="shared" si="6"/>
        <v>0</v>
      </c>
      <c r="W30" s="164"/>
      <c r="X30" s="165"/>
      <c r="Y30" s="165"/>
      <c r="Z30" s="165"/>
      <c r="AA30" s="165"/>
      <c r="AB30" s="166"/>
      <c r="AC30" s="164"/>
      <c r="AD30" s="168"/>
      <c r="AE30" s="168"/>
      <c r="AF30" s="168"/>
      <c r="AG30" s="165"/>
      <c r="AH30" s="167"/>
      <c r="AI30" s="296" t="s">
        <v>80</v>
      </c>
    </row>
    <row r="31" spans="1:35" ht="24">
      <c r="A31" s="53">
        <v>24</v>
      </c>
      <c r="B31" s="296" t="s">
        <v>133</v>
      </c>
      <c r="C31" s="164"/>
      <c r="D31" s="165"/>
      <c r="E31" s="167"/>
      <c r="F31" s="164"/>
      <c r="G31" s="183"/>
      <c r="H31" s="166"/>
      <c r="I31" s="164">
        <f t="shared" si="5"/>
        <v>0</v>
      </c>
      <c r="J31" s="165">
        <f t="shared" si="5"/>
        <v>0</v>
      </c>
      <c r="K31" s="184">
        <f t="shared" si="5"/>
        <v>0</v>
      </c>
      <c r="L31" s="297">
        <f t="shared" si="2"/>
        <v>0</v>
      </c>
      <c r="M31" s="170"/>
      <c r="N31" s="304"/>
      <c r="O31" s="299">
        <f t="shared" si="3"/>
        <v>0</v>
      </c>
      <c r="P31" s="299">
        <f t="shared" si="4"/>
        <v>0</v>
      </c>
      <c r="Q31" s="181">
        <f t="shared" si="6"/>
        <v>0</v>
      </c>
      <c r="R31" s="182">
        <f t="shared" si="6"/>
        <v>0</v>
      </c>
      <c r="S31" s="182">
        <f t="shared" si="6"/>
        <v>0</v>
      </c>
      <c r="T31" s="182">
        <f t="shared" si="6"/>
        <v>0</v>
      </c>
      <c r="U31" s="182">
        <f t="shared" si="6"/>
        <v>0</v>
      </c>
      <c r="V31" s="300">
        <f t="shared" si="6"/>
        <v>0</v>
      </c>
      <c r="W31" s="164"/>
      <c r="X31" s="165"/>
      <c r="Y31" s="165"/>
      <c r="Z31" s="165"/>
      <c r="AA31" s="165"/>
      <c r="AB31" s="166"/>
      <c r="AC31" s="164"/>
      <c r="AD31" s="168"/>
      <c r="AE31" s="168"/>
      <c r="AF31" s="168"/>
      <c r="AG31" s="165"/>
      <c r="AH31" s="167"/>
      <c r="AI31" s="296" t="s">
        <v>64</v>
      </c>
    </row>
    <row r="32" spans="1:35" ht="42.75" customHeight="1">
      <c r="A32" s="53">
        <v>25</v>
      </c>
      <c r="B32" s="305" t="s">
        <v>101</v>
      </c>
      <c r="C32" s="254">
        <v>0</v>
      </c>
      <c r="D32" s="256"/>
      <c r="E32" s="261"/>
      <c r="F32" s="254"/>
      <c r="G32" s="306"/>
      <c r="H32" s="257"/>
      <c r="I32" s="254">
        <v>0</v>
      </c>
      <c r="J32" s="256">
        <f t="shared" si="5"/>
        <v>0</v>
      </c>
      <c r="K32" s="307">
        <f t="shared" si="5"/>
        <v>0</v>
      </c>
      <c r="L32" s="308">
        <f t="shared" si="2"/>
        <v>0</v>
      </c>
      <c r="M32" s="258" t="s">
        <v>56</v>
      </c>
      <c r="N32" s="309"/>
      <c r="O32" s="310">
        <v>30</v>
      </c>
      <c r="P32" s="310">
        <v>30</v>
      </c>
      <c r="Q32" s="259">
        <f t="shared" si="6"/>
        <v>0</v>
      </c>
      <c r="R32" s="260">
        <f t="shared" si="6"/>
        <v>0</v>
      </c>
      <c r="S32" s="260">
        <v>30</v>
      </c>
      <c r="T32" s="260">
        <f t="shared" si="6"/>
        <v>0</v>
      </c>
      <c r="U32" s="260">
        <f t="shared" si="6"/>
        <v>0</v>
      </c>
      <c r="V32" s="311">
        <f t="shared" si="6"/>
        <v>0</v>
      </c>
      <c r="W32" s="254"/>
      <c r="X32" s="256"/>
      <c r="Y32" s="256">
        <v>30</v>
      </c>
      <c r="Z32" s="256"/>
      <c r="AA32" s="256"/>
      <c r="AB32" s="257"/>
      <c r="AC32" s="254"/>
      <c r="AD32" s="255"/>
      <c r="AE32" s="255"/>
      <c r="AF32" s="255"/>
      <c r="AG32" s="256"/>
      <c r="AH32" s="261"/>
      <c r="AI32" s="312" t="s">
        <v>136</v>
      </c>
    </row>
    <row r="33" spans="1:35" ht="12.75">
      <c r="A33" s="53">
        <v>26</v>
      </c>
      <c r="B33" s="44"/>
      <c r="C33" s="46"/>
      <c r="D33" s="41"/>
      <c r="E33" s="42"/>
      <c r="F33" s="39"/>
      <c r="G33" s="11"/>
      <c r="H33" s="38"/>
      <c r="I33" s="54">
        <f t="shared" si="5"/>
        <v>0</v>
      </c>
      <c r="J33" s="58">
        <f aca="true" t="shared" si="7" ref="J33:K37">D33+G33</f>
        <v>0</v>
      </c>
      <c r="K33" s="73">
        <f t="shared" si="7"/>
        <v>0</v>
      </c>
      <c r="L33" s="53">
        <f t="shared" si="2"/>
        <v>0</v>
      </c>
      <c r="M33" s="43"/>
      <c r="N33" s="40"/>
      <c r="O33" s="90">
        <f t="shared" si="3"/>
        <v>0</v>
      </c>
      <c r="P33" s="48">
        <f t="shared" si="4"/>
        <v>0</v>
      </c>
      <c r="Q33" s="55">
        <f t="shared" si="6"/>
        <v>0</v>
      </c>
      <c r="R33" s="56">
        <f aca="true" t="shared" si="8" ref="R33:V37">X33+AD33</f>
        <v>0</v>
      </c>
      <c r="S33" s="56">
        <f t="shared" si="8"/>
        <v>0</v>
      </c>
      <c r="T33" s="56">
        <f t="shared" si="8"/>
        <v>0</v>
      </c>
      <c r="U33" s="56">
        <f t="shared" si="8"/>
        <v>0</v>
      </c>
      <c r="V33" s="57">
        <f t="shared" si="8"/>
        <v>0</v>
      </c>
      <c r="W33" s="39"/>
      <c r="X33" s="41"/>
      <c r="Y33" s="41"/>
      <c r="Z33" s="41"/>
      <c r="AA33" s="41"/>
      <c r="AB33" s="38"/>
      <c r="AC33" s="12"/>
      <c r="AD33" s="12"/>
      <c r="AE33" s="12"/>
      <c r="AF33" s="12"/>
      <c r="AG33" s="41"/>
      <c r="AH33" s="38"/>
      <c r="AI33" s="92"/>
    </row>
    <row r="34" spans="1:35" ht="12.75">
      <c r="A34" s="53">
        <v>27</v>
      </c>
      <c r="B34" s="44"/>
      <c r="C34" s="46"/>
      <c r="D34" s="41"/>
      <c r="E34" s="42"/>
      <c r="F34" s="39"/>
      <c r="G34" s="11"/>
      <c r="H34" s="38"/>
      <c r="I34" s="54">
        <f t="shared" si="5"/>
        <v>0</v>
      </c>
      <c r="J34" s="58">
        <f t="shared" si="7"/>
        <v>0</v>
      </c>
      <c r="K34" s="73">
        <f t="shared" si="7"/>
        <v>0</v>
      </c>
      <c r="L34" s="53">
        <f t="shared" si="2"/>
        <v>0</v>
      </c>
      <c r="M34" s="43"/>
      <c r="N34" s="40"/>
      <c r="O34" s="90">
        <f t="shared" si="3"/>
        <v>0</v>
      </c>
      <c r="P34" s="48">
        <f t="shared" si="4"/>
        <v>0</v>
      </c>
      <c r="Q34" s="55">
        <f t="shared" si="6"/>
        <v>0</v>
      </c>
      <c r="R34" s="56">
        <f t="shared" si="8"/>
        <v>0</v>
      </c>
      <c r="S34" s="56">
        <f t="shared" si="8"/>
        <v>0</v>
      </c>
      <c r="T34" s="56">
        <f t="shared" si="8"/>
        <v>0</v>
      </c>
      <c r="U34" s="56">
        <f t="shared" si="8"/>
        <v>0</v>
      </c>
      <c r="V34" s="57">
        <f t="shared" si="8"/>
        <v>0</v>
      </c>
      <c r="W34" s="39"/>
      <c r="X34" s="41"/>
      <c r="Y34" s="41"/>
      <c r="Z34" s="41"/>
      <c r="AA34" s="41"/>
      <c r="AB34" s="38"/>
      <c r="AC34" s="12"/>
      <c r="AD34" s="12"/>
      <c r="AE34" s="12"/>
      <c r="AF34" s="12"/>
      <c r="AG34" s="41"/>
      <c r="AH34" s="42"/>
      <c r="AI34" s="46"/>
    </row>
    <row r="35" spans="1:35" ht="12.75">
      <c r="A35" s="53">
        <v>28</v>
      </c>
      <c r="B35" s="8"/>
      <c r="C35" s="39"/>
      <c r="D35" s="41"/>
      <c r="E35" s="42"/>
      <c r="F35" s="39"/>
      <c r="G35" s="11"/>
      <c r="H35" s="38"/>
      <c r="I35" s="54">
        <f t="shared" si="5"/>
        <v>0</v>
      </c>
      <c r="J35" s="58">
        <f t="shared" si="7"/>
        <v>0</v>
      </c>
      <c r="K35" s="73">
        <f t="shared" si="7"/>
        <v>0</v>
      </c>
      <c r="L35" s="53">
        <f t="shared" si="2"/>
        <v>0</v>
      </c>
      <c r="M35" s="43"/>
      <c r="N35" s="40"/>
      <c r="O35" s="90">
        <f t="shared" si="3"/>
        <v>0</v>
      </c>
      <c r="P35" s="48">
        <f t="shared" si="4"/>
        <v>0</v>
      </c>
      <c r="Q35" s="55">
        <f t="shared" si="6"/>
        <v>0</v>
      </c>
      <c r="R35" s="56">
        <f t="shared" si="8"/>
        <v>0</v>
      </c>
      <c r="S35" s="56">
        <f t="shared" si="8"/>
        <v>0</v>
      </c>
      <c r="T35" s="56">
        <f t="shared" si="8"/>
        <v>0</v>
      </c>
      <c r="U35" s="56">
        <f t="shared" si="8"/>
        <v>0</v>
      </c>
      <c r="V35" s="57">
        <f t="shared" si="8"/>
        <v>0</v>
      </c>
      <c r="W35" s="39"/>
      <c r="X35" s="41"/>
      <c r="Y35" s="41"/>
      <c r="Z35" s="41"/>
      <c r="AA35" s="41"/>
      <c r="AB35" s="38"/>
      <c r="AC35" s="39"/>
      <c r="AD35" s="12"/>
      <c r="AE35" s="12"/>
      <c r="AF35" s="12"/>
      <c r="AG35" s="41"/>
      <c r="AH35" s="42"/>
      <c r="AI35" s="93"/>
    </row>
    <row r="36" spans="1:35" ht="12.75">
      <c r="A36" s="53">
        <v>29</v>
      </c>
      <c r="B36" s="8"/>
      <c r="C36" s="39"/>
      <c r="D36" s="41"/>
      <c r="E36" s="42"/>
      <c r="F36" s="39"/>
      <c r="G36" s="11"/>
      <c r="H36" s="38"/>
      <c r="I36" s="54">
        <f t="shared" si="5"/>
        <v>0</v>
      </c>
      <c r="J36" s="58">
        <f t="shared" si="7"/>
        <v>0</v>
      </c>
      <c r="K36" s="73">
        <f t="shared" si="7"/>
        <v>0</v>
      </c>
      <c r="L36" s="53">
        <f t="shared" si="2"/>
        <v>0</v>
      </c>
      <c r="M36" s="43"/>
      <c r="N36" s="40"/>
      <c r="O36" s="90">
        <f t="shared" si="3"/>
        <v>0</v>
      </c>
      <c r="P36" s="48">
        <f t="shared" si="4"/>
        <v>0</v>
      </c>
      <c r="Q36" s="78">
        <f t="shared" si="6"/>
        <v>0</v>
      </c>
      <c r="R36" s="79">
        <f t="shared" si="8"/>
        <v>0</v>
      </c>
      <c r="S36" s="79">
        <f t="shared" si="8"/>
        <v>0</v>
      </c>
      <c r="T36" s="79">
        <f t="shared" si="8"/>
        <v>0</v>
      </c>
      <c r="U36" s="79">
        <f t="shared" si="8"/>
        <v>0</v>
      </c>
      <c r="V36" s="80">
        <f t="shared" si="8"/>
        <v>0</v>
      </c>
      <c r="W36" s="39"/>
      <c r="X36" s="41"/>
      <c r="Y36" s="41"/>
      <c r="Z36" s="41"/>
      <c r="AA36" s="41"/>
      <c r="AB36" s="38"/>
      <c r="AC36" s="39"/>
      <c r="AD36" s="12"/>
      <c r="AE36" s="12"/>
      <c r="AF36" s="12"/>
      <c r="AG36" s="41"/>
      <c r="AH36" s="42"/>
      <c r="AI36" s="94"/>
    </row>
    <row r="37" spans="1:35" ht="13.5" thickBot="1">
      <c r="A37" s="19">
        <v>30</v>
      </c>
      <c r="B37" s="35"/>
      <c r="C37" s="13"/>
      <c r="D37" s="14"/>
      <c r="E37" s="17"/>
      <c r="F37" s="13"/>
      <c r="G37" s="18"/>
      <c r="H37" s="15"/>
      <c r="I37" s="62">
        <f t="shared" si="5"/>
        <v>0</v>
      </c>
      <c r="J37" s="63">
        <f t="shared" si="7"/>
        <v>0</v>
      </c>
      <c r="K37" s="73">
        <f t="shared" si="7"/>
        <v>0</v>
      </c>
      <c r="L37" s="53">
        <f t="shared" si="2"/>
        <v>0</v>
      </c>
      <c r="M37" s="72"/>
      <c r="N37" s="20"/>
      <c r="O37" s="91">
        <f t="shared" si="3"/>
        <v>0</v>
      </c>
      <c r="P37" s="21">
        <f t="shared" si="4"/>
        <v>0</v>
      </c>
      <c r="Q37" s="59">
        <f t="shared" si="6"/>
        <v>0</v>
      </c>
      <c r="R37" s="60">
        <f t="shared" si="8"/>
        <v>0</v>
      </c>
      <c r="S37" s="60">
        <f t="shared" si="8"/>
        <v>0</v>
      </c>
      <c r="T37" s="60">
        <f t="shared" si="8"/>
        <v>0</v>
      </c>
      <c r="U37" s="60">
        <f t="shared" si="8"/>
        <v>0</v>
      </c>
      <c r="V37" s="61">
        <f t="shared" si="8"/>
        <v>0</v>
      </c>
      <c r="W37" s="13"/>
      <c r="X37" s="14"/>
      <c r="Y37" s="14"/>
      <c r="Z37" s="14"/>
      <c r="AA37" s="14"/>
      <c r="AB37" s="15"/>
      <c r="AC37" s="13"/>
      <c r="AD37" s="16"/>
      <c r="AE37" s="16"/>
      <c r="AF37" s="16"/>
      <c r="AG37" s="14"/>
      <c r="AH37" s="17"/>
      <c r="AI37" s="95"/>
    </row>
    <row r="38" spans="1:35" s="7" customFormat="1" ht="12.75" customHeight="1" thickBot="1">
      <c r="A38" s="454" t="s">
        <v>6</v>
      </c>
      <c r="B38" s="455"/>
      <c r="C38" s="28">
        <f aca="true" t="shared" si="9" ref="C38:L38">SUM(C8:C37)</f>
        <v>28</v>
      </c>
      <c r="D38" s="29">
        <f t="shared" si="9"/>
        <v>0</v>
      </c>
      <c r="E38" s="27">
        <f t="shared" si="9"/>
        <v>2</v>
      </c>
      <c r="F38" s="28">
        <f t="shared" si="9"/>
        <v>29</v>
      </c>
      <c r="G38" s="29">
        <f t="shared" si="9"/>
        <v>0</v>
      </c>
      <c r="H38" s="27">
        <f t="shared" si="9"/>
        <v>1</v>
      </c>
      <c r="I38" s="74">
        <f t="shared" si="9"/>
        <v>57</v>
      </c>
      <c r="J38" s="75">
        <f t="shared" si="9"/>
        <v>0</v>
      </c>
      <c r="K38" s="76">
        <f t="shared" si="9"/>
        <v>3</v>
      </c>
      <c r="L38" s="9">
        <f t="shared" si="9"/>
        <v>60</v>
      </c>
      <c r="M38" s="65">
        <f>COUNTIF(M8:M37,"EGZ")</f>
        <v>4</v>
      </c>
      <c r="N38" s="64">
        <f>COUNTIF(N8:N37,"EGZ")</f>
        <v>3</v>
      </c>
      <c r="O38" s="86">
        <f aca="true" t="shared" si="10" ref="O38:AH38">SUM(O8:O37)</f>
        <v>518</v>
      </c>
      <c r="P38" s="9">
        <f t="shared" si="10"/>
        <v>553</v>
      </c>
      <c r="Q38" s="64">
        <f t="shared" si="10"/>
        <v>268</v>
      </c>
      <c r="R38" s="65">
        <f t="shared" si="10"/>
        <v>15</v>
      </c>
      <c r="S38" s="65">
        <f t="shared" si="10"/>
        <v>240</v>
      </c>
      <c r="T38" s="65">
        <f t="shared" si="10"/>
        <v>0</v>
      </c>
      <c r="U38" s="65">
        <f t="shared" si="10"/>
        <v>0</v>
      </c>
      <c r="V38" s="66">
        <f t="shared" si="10"/>
        <v>35</v>
      </c>
      <c r="W38" s="66">
        <f t="shared" si="10"/>
        <v>145</v>
      </c>
      <c r="X38" s="66">
        <f t="shared" si="10"/>
        <v>10</v>
      </c>
      <c r="Y38" s="66">
        <f t="shared" si="10"/>
        <v>185</v>
      </c>
      <c r="Z38" s="66">
        <f t="shared" si="10"/>
        <v>0</v>
      </c>
      <c r="AA38" s="66">
        <f t="shared" si="10"/>
        <v>0</v>
      </c>
      <c r="AB38" s="66">
        <f t="shared" si="10"/>
        <v>25</v>
      </c>
      <c r="AC38" s="66">
        <f t="shared" si="10"/>
        <v>123</v>
      </c>
      <c r="AD38" s="66">
        <f t="shared" si="10"/>
        <v>5</v>
      </c>
      <c r="AE38" s="66">
        <f t="shared" si="10"/>
        <v>50</v>
      </c>
      <c r="AF38" s="66">
        <f t="shared" si="10"/>
        <v>0</v>
      </c>
      <c r="AG38" s="66">
        <f t="shared" si="10"/>
        <v>0</v>
      </c>
      <c r="AH38" s="66">
        <f t="shared" si="10"/>
        <v>10</v>
      </c>
      <c r="AI38" s="97"/>
    </row>
    <row r="39" spans="1:35" s="7" customFormat="1" ht="12.75" customHeight="1" thickBot="1">
      <c r="A39" s="2"/>
      <c r="B39" s="9" t="s">
        <v>31</v>
      </c>
      <c r="C39" s="456">
        <f>SUM(C38:E38)</f>
        <v>30</v>
      </c>
      <c r="D39" s="461"/>
      <c r="E39" s="460"/>
      <c r="F39" s="456">
        <f>SUM(F38:H38)</f>
        <v>30</v>
      </c>
      <c r="G39" s="461"/>
      <c r="H39" s="461"/>
      <c r="I39" s="77"/>
      <c r="J39" s="442" t="s">
        <v>39</v>
      </c>
      <c r="K39" s="443"/>
      <c r="L39" s="444"/>
      <c r="M39" s="445" t="s">
        <v>40</v>
      </c>
      <c r="N39" s="446"/>
      <c r="O39" s="88"/>
      <c r="P39" s="22"/>
      <c r="Q39" s="462">
        <f>W39+AC39</f>
        <v>518</v>
      </c>
      <c r="R39" s="463"/>
      <c r="S39" s="463"/>
      <c r="T39" s="464"/>
      <c r="U39" s="458">
        <f>AA39+AG39</f>
        <v>35</v>
      </c>
      <c r="V39" s="468"/>
      <c r="W39" s="465">
        <f>SUM(W38:Z38)</f>
        <v>340</v>
      </c>
      <c r="X39" s="466"/>
      <c r="Y39" s="466"/>
      <c r="Z39" s="467"/>
      <c r="AA39" s="456">
        <f>SUM(AA38:AB38)</f>
        <v>25</v>
      </c>
      <c r="AB39" s="457"/>
      <c r="AC39" s="465">
        <f>SUM(AC38:AF38)</f>
        <v>178</v>
      </c>
      <c r="AD39" s="466"/>
      <c r="AE39" s="466"/>
      <c r="AF39" s="467"/>
      <c r="AG39" s="456">
        <f>SUM(AG38:AH38)</f>
        <v>10</v>
      </c>
      <c r="AH39" s="457"/>
      <c r="AI39" s="23"/>
    </row>
    <row r="40" spans="1:35" s="7" customFormat="1" ht="12.75" customHeight="1" thickBot="1">
      <c r="A40" s="2"/>
      <c r="B40" s="71"/>
      <c r="C40" s="71"/>
      <c r="D40" s="71"/>
      <c r="E40" s="81"/>
      <c r="F40" s="71"/>
      <c r="G40" s="71"/>
      <c r="H40" s="71"/>
      <c r="I40" s="2"/>
      <c r="J40" s="434" t="s">
        <v>37</v>
      </c>
      <c r="K40" s="435"/>
      <c r="L40" s="435"/>
      <c r="M40" s="435"/>
      <c r="N40" s="436"/>
      <c r="O40" s="87"/>
      <c r="P40" s="22"/>
      <c r="Q40" s="458">
        <f>W40+AC40</f>
        <v>553</v>
      </c>
      <c r="R40" s="459"/>
      <c r="S40" s="459"/>
      <c r="T40" s="459"/>
      <c r="U40" s="459"/>
      <c r="V40" s="460"/>
      <c r="W40" s="456">
        <f>W39+AA39</f>
        <v>365</v>
      </c>
      <c r="X40" s="459"/>
      <c r="Y40" s="459"/>
      <c r="Z40" s="459"/>
      <c r="AA40" s="459"/>
      <c r="AB40" s="460"/>
      <c r="AC40" s="456">
        <f>AC39+AG39</f>
        <v>188</v>
      </c>
      <c r="AD40" s="461"/>
      <c r="AE40" s="461"/>
      <c r="AF40" s="461"/>
      <c r="AG40" s="461"/>
      <c r="AH40" s="457"/>
      <c r="AI40" s="23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2"/>
      <c r="N41" s="22"/>
      <c r="O41" s="22"/>
      <c r="P41" s="22"/>
      <c r="Q41" s="25"/>
      <c r="R41" s="25"/>
      <c r="S41" s="25"/>
      <c r="T41" s="25"/>
      <c r="U41" s="25"/>
      <c r="V41" s="26"/>
      <c r="W41" s="2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3"/>
    </row>
    <row r="42" spans="1:35" ht="12.75" customHeight="1">
      <c r="A42" s="449" t="s">
        <v>24</v>
      </c>
      <c r="B42" s="450"/>
      <c r="C42" s="451" t="s">
        <v>25</v>
      </c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3"/>
      <c r="W42" s="36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2.75">
      <c r="A43" s="447" t="s">
        <v>42</v>
      </c>
      <c r="B43" s="448"/>
      <c r="C43" s="448" t="s">
        <v>8</v>
      </c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67" t="s">
        <v>27</v>
      </c>
      <c r="S43" s="30"/>
      <c r="T43" s="30"/>
      <c r="U43" s="30"/>
      <c r="V43" s="31"/>
      <c r="W43" s="36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35" ht="12.75">
      <c r="A44" s="520" t="s">
        <v>35</v>
      </c>
      <c r="B44" s="519"/>
      <c r="C44" s="448" t="s">
        <v>9</v>
      </c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32"/>
      <c r="S44" s="30"/>
      <c r="T44" s="30"/>
      <c r="U44" s="31"/>
      <c r="V44" s="70"/>
      <c r="W44" s="36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ht="13.5" thickBot="1">
      <c r="A45" s="520"/>
      <c r="B45" s="519"/>
      <c r="C45" s="519" t="s">
        <v>12</v>
      </c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68" t="s">
        <v>41</v>
      </c>
      <c r="S45" s="33"/>
      <c r="T45" s="33"/>
      <c r="U45" s="34"/>
      <c r="V45" s="69"/>
      <c r="W45" s="36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</row>
    <row r="46" spans="1:35" ht="13.5" thickBot="1">
      <c r="A46" s="437"/>
      <c r="B46" s="438"/>
      <c r="C46" s="439" t="s">
        <v>38</v>
      </c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1"/>
      <c r="R46" s="85"/>
      <c r="S46" s="83"/>
      <c r="T46" s="83"/>
      <c r="U46" s="83"/>
      <c r="V46" s="82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1:22" ht="12.75">
      <c r="A47" s="517" t="s">
        <v>21</v>
      </c>
      <c r="B47" s="518"/>
      <c r="C47" s="521" t="s">
        <v>19</v>
      </c>
      <c r="D47" s="522"/>
      <c r="E47" s="522"/>
      <c r="F47" s="522"/>
      <c r="G47" s="522"/>
      <c r="H47" s="522"/>
      <c r="I47" s="522"/>
      <c r="J47" s="522"/>
      <c r="K47" s="522"/>
      <c r="L47" s="522"/>
      <c r="M47" s="523"/>
      <c r="N47" s="521" t="s">
        <v>20</v>
      </c>
      <c r="O47" s="522"/>
      <c r="P47" s="524"/>
      <c r="Q47" s="453"/>
      <c r="R47" s="84"/>
      <c r="V47" s="3"/>
    </row>
    <row r="48" spans="1:22" ht="12.75">
      <c r="A48" s="492" t="s">
        <v>16</v>
      </c>
      <c r="B48" s="493"/>
      <c r="C48" s="494">
        <v>15</v>
      </c>
      <c r="D48" s="495"/>
      <c r="E48" s="495"/>
      <c r="F48" s="495"/>
      <c r="G48" s="495"/>
      <c r="H48" s="495"/>
      <c r="I48" s="495"/>
      <c r="J48" s="495"/>
      <c r="K48" s="495"/>
      <c r="L48" s="495"/>
      <c r="M48" s="496"/>
      <c r="N48" s="494">
        <v>15</v>
      </c>
      <c r="O48" s="495"/>
      <c r="P48" s="495"/>
      <c r="Q48" s="500"/>
      <c r="R48" s="4"/>
      <c r="V48" s="5"/>
    </row>
    <row r="49" spans="1:22" ht="12.75">
      <c r="A49" s="492" t="s">
        <v>17</v>
      </c>
      <c r="B49" s="493"/>
      <c r="C49" s="494">
        <v>15</v>
      </c>
      <c r="D49" s="495"/>
      <c r="E49" s="495"/>
      <c r="F49" s="495"/>
      <c r="G49" s="495"/>
      <c r="H49" s="495"/>
      <c r="I49" s="495"/>
      <c r="J49" s="495"/>
      <c r="K49" s="495"/>
      <c r="L49" s="495"/>
      <c r="M49" s="496"/>
      <c r="N49" s="494">
        <v>15</v>
      </c>
      <c r="O49" s="495"/>
      <c r="P49" s="495"/>
      <c r="Q49" s="500"/>
      <c r="R49" s="4"/>
      <c r="V49" s="5"/>
    </row>
    <row r="50" spans="1:22" ht="13.5" thickBot="1">
      <c r="A50" s="490" t="s">
        <v>18</v>
      </c>
      <c r="B50" s="491"/>
      <c r="C50" s="497">
        <v>0</v>
      </c>
      <c r="D50" s="498"/>
      <c r="E50" s="498"/>
      <c r="F50" s="498"/>
      <c r="G50" s="498"/>
      <c r="H50" s="498"/>
      <c r="I50" s="498"/>
      <c r="J50" s="498"/>
      <c r="K50" s="498"/>
      <c r="L50" s="498"/>
      <c r="M50" s="501"/>
      <c r="N50" s="497">
        <v>0</v>
      </c>
      <c r="O50" s="498"/>
      <c r="P50" s="498"/>
      <c r="Q50" s="499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C45:Q45"/>
    <mergeCell ref="A45:B45"/>
    <mergeCell ref="A44:B44"/>
    <mergeCell ref="C44:Q44"/>
    <mergeCell ref="C47:M47"/>
    <mergeCell ref="N47:Q47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M20:M21"/>
    <mergeCell ref="J40:N40"/>
    <mergeCell ref="A46:B46"/>
    <mergeCell ref="C46:Q46"/>
    <mergeCell ref="J39:L39"/>
    <mergeCell ref="M39:N39"/>
    <mergeCell ref="A43:B43"/>
    <mergeCell ref="A42:B42"/>
    <mergeCell ref="C42:V42"/>
    <mergeCell ref="A38:B3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2017-02-28T14:20:37Z</cp:lastPrinted>
  <dcterms:created xsi:type="dcterms:W3CDTF">1997-02-26T13:46:56Z</dcterms:created>
  <dcterms:modified xsi:type="dcterms:W3CDTF">2017-06-08T11:04:39Z</dcterms:modified>
  <cp:category/>
  <cp:version/>
  <cp:contentType/>
  <cp:contentStatus/>
</cp:coreProperties>
</file>