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4240" windowHeight="12165" tabRatio="500" activeTab="0"/>
  </bookViews>
  <sheets>
    <sheet name="I  rok " sheetId="1" r:id="rId1"/>
    <sheet name="II rok" sheetId="2" r:id="rId2"/>
    <sheet name="III rok " sheetId="3" r:id="rId3"/>
  </sheets>
  <definedNames/>
  <calcPr fullCalcOnLoad="1"/>
</workbook>
</file>

<file path=xl/sharedStrings.xml><?xml version="1.0" encoding="utf-8"?>
<sst xmlns="http://schemas.openxmlformats.org/spreadsheetml/2006/main" count="555" uniqueCount="215">
  <si>
    <t>SEMESTR I</t>
  </si>
  <si>
    <t>Suma godzin w roku</t>
  </si>
  <si>
    <t>W</t>
  </si>
  <si>
    <t>S</t>
  </si>
  <si>
    <t>I</t>
  </si>
  <si>
    <t>II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</si>
  <si>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</si>
  <si>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</si>
  <si>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</si>
  <si>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</si>
  <si>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</si>
  <si>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</si>
  <si>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</si>
  <si>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</si>
  <si>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</si>
  <si>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</si>
  <si>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</si>
  <si>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</si>
  <si>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</si>
  <si>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</si>
  <si>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</si>
  <si>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</si>
  <si>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</si>
  <si>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</si>
  <si>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</si>
  <si>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</si>
  <si>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</si>
  <si>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</si>
  <si>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</si>
  <si>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</si>
  <si>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</si>
  <si>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</si>
  <si>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</si>
  <si>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</si>
  <si>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</si>
  <si>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</si>
  <si>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</si>
  <si>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</si>
  <si>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</si>
  <si>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</si>
  <si>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</si>
  <si>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</si>
  <si>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</si>
  <si>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</si>
  <si>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</si>
  <si>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</si>
  <si>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</si>
  <si>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Zdrowia Publicznego</t>
  </si>
  <si>
    <t>Zakład Medycyny Ratunkowej i Katastrof</t>
  </si>
  <si>
    <t>Psychologia</t>
  </si>
  <si>
    <t>Studium Filozofii i Psychologii Człowieka</t>
  </si>
  <si>
    <t>Zakład Statystyki i Informatyki Medycznej</t>
  </si>
  <si>
    <t>Biostatystyka</t>
  </si>
  <si>
    <t>Aspekty prawne w ratownictwie</t>
  </si>
  <si>
    <t>Podstawy epidemiologii</t>
  </si>
  <si>
    <t>Fizjologia</t>
  </si>
  <si>
    <t>Zakład Fizjolgii</t>
  </si>
  <si>
    <t>Podstawy zdrowia publicznego</t>
  </si>
  <si>
    <t>Biofizyka</t>
  </si>
  <si>
    <t>Zakład Biofizyki</t>
  </si>
  <si>
    <t>Biochemia</t>
  </si>
  <si>
    <t>Zakład Biochemii Lekarskiej</t>
  </si>
  <si>
    <t>Biologia i mikrobiologia</t>
  </si>
  <si>
    <t>Zakład Diagnostyki Mikrobiologicznej</t>
  </si>
  <si>
    <t>Klinika Medycyny Ratunkowej Dzieci</t>
  </si>
  <si>
    <t>Podstawowe zabiegi medyczne cz. I</t>
  </si>
  <si>
    <t>Organizacja ratownictwa medycznego</t>
  </si>
  <si>
    <t>Etyka w medycynie ratunkowej</t>
  </si>
  <si>
    <t>Technologie informacyjne</t>
  </si>
  <si>
    <t xml:space="preserve">Język obcy </t>
  </si>
  <si>
    <t>Wychowanie fizyczne cz. I</t>
  </si>
  <si>
    <t>Profilaktyka Chorób Zakaźnych</t>
  </si>
  <si>
    <t>Klinika Chorób Zakaźnych i Hepatologii</t>
  </si>
  <si>
    <t>Studium Wychowania Fizycznego</t>
  </si>
  <si>
    <t>Studium Języków Obcych</t>
  </si>
  <si>
    <t>Zakład Toksykologii</t>
  </si>
  <si>
    <t>egz</t>
  </si>
  <si>
    <t>Anatomia</t>
  </si>
  <si>
    <t>Zakład Anatomii Prawidłowej Człowieka</t>
  </si>
  <si>
    <t>Zakład Zintegrowanej Opieki Medycznej</t>
  </si>
  <si>
    <t>zal</t>
  </si>
  <si>
    <t>Kwalifikowana pierwsza pomoc czI</t>
  </si>
  <si>
    <t>Kwalifikowana pierwsza pomoc cz II</t>
  </si>
  <si>
    <t>Farmakologia</t>
  </si>
  <si>
    <t xml:space="preserve">Zakład Farmakologii Doświadczalnej </t>
  </si>
  <si>
    <t>Medycyna ratunkowa cz. I</t>
  </si>
  <si>
    <t>Medycyna ratunkowa dzieci cz. I</t>
  </si>
  <si>
    <t>Zakład Patomorfologii Ogólnej</t>
  </si>
  <si>
    <t>Transfuzjologia</t>
  </si>
  <si>
    <t xml:space="preserve">Klinika Hematologii </t>
  </si>
  <si>
    <t>Propedeutyka chorób wewnętrznych</t>
  </si>
  <si>
    <t>egz.</t>
  </si>
  <si>
    <t>Klinika Alergologii i Chorób Wewnętrznych</t>
  </si>
  <si>
    <t>Kardiologia</t>
  </si>
  <si>
    <t>Klinika Kardiologii Inwazyjnej</t>
  </si>
  <si>
    <t>Pediatria</t>
  </si>
  <si>
    <t>Zakład Medycyny Wieku Rozwojowego i Pielęgniarstwa Pediatrycznego</t>
  </si>
  <si>
    <t>Neurologia</t>
  </si>
  <si>
    <t>Klinika Neurologii</t>
  </si>
  <si>
    <t xml:space="preserve">Metodologia badań </t>
  </si>
  <si>
    <t>Medyczne czynności ratunkowe dzieci cz I</t>
  </si>
  <si>
    <t>Medycyna katastrof</t>
  </si>
  <si>
    <t>Metodyka nauczania pierwszej pomocy i kwalifikowanej pierwszej pomocy</t>
  </si>
  <si>
    <t xml:space="preserve">Język nowożytny </t>
  </si>
  <si>
    <t>Organizacja ochrony zdrowia w Polsce i na świecie</t>
  </si>
  <si>
    <t>Zarządzanie w ochronie zdrowia</t>
  </si>
  <si>
    <t>Medycyna ratunkowa cz. II</t>
  </si>
  <si>
    <t>Medycyna ratunkowa dzieci cz. II</t>
  </si>
  <si>
    <t>Medyczne czynności ratunkowe cz. III</t>
  </si>
  <si>
    <t>Medyczne czynności ratunkowe dzieci cz. II</t>
  </si>
  <si>
    <t xml:space="preserve">Chirurgia </t>
  </si>
  <si>
    <t>Neurochirurgia</t>
  </si>
  <si>
    <t>Klinika Neurochirurgii</t>
  </si>
  <si>
    <t>Chirurgia klatki piersiowej</t>
  </si>
  <si>
    <t>Klinika Chirurgii Klatki Piersiowej</t>
  </si>
  <si>
    <t>Traumatologia narządu ruchu</t>
  </si>
  <si>
    <t>Klinika Ortopedii i Traumatologii</t>
  </si>
  <si>
    <t>Anestezjologia i intensywna terapia</t>
  </si>
  <si>
    <t>Zakład Anestezjologii i Intensywnej Terapii</t>
  </si>
  <si>
    <t>Zakład Medycyny Sądowej</t>
  </si>
  <si>
    <t>Psychiatria</t>
  </si>
  <si>
    <t>Klinika Psychiatrii</t>
  </si>
  <si>
    <t>Traumatologia z elementami neurochirurgii</t>
  </si>
  <si>
    <t>Zakład Neurologii Inwazyjnej</t>
  </si>
  <si>
    <t>Ratownictwo medyczne w urazach</t>
  </si>
  <si>
    <t>Podstawy polityki społecznej i zdrowotnej</t>
  </si>
  <si>
    <t>Psychologia w medycynie ratunkowej</t>
  </si>
  <si>
    <t>Położnictwo i ginekologia</t>
  </si>
  <si>
    <t xml:space="preserve">Zakład Położnictwa, Ginekologii,  i Opieki Położniczo-Ginekologicznej </t>
  </si>
  <si>
    <t>Urologia</t>
  </si>
  <si>
    <t>Klinika Urologii</t>
  </si>
  <si>
    <t>Laryngologia</t>
  </si>
  <si>
    <t>Okulistyka</t>
  </si>
  <si>
    <t xml:space="preserve">Klinika Okulistyki </t>
  </si>
  <si>
    <t>Stany nagłe w neonatologii</t>
  </si>
  <si>
    <t>Klinika Neonatologii i Intensywnej Terapii Noworodka</t>
  </si>
  <si>
    <t>Radiologia w medycynie ratunkowej</t>
  </si>
  <si>
    <t>Zakład Radiologii</t>
  </si>
  <si>
    <t>Ratownictwo medyczne w Polsce i na świecie</t>
  </si>
  <si>
    <t>Transport w intensywnej terapii</t>
  </si>
  <si>
    <t>Arteterapia</t>
  </si>
  <si>
    <t>Klinika Rehabilitacji Dziecięcej</t>
  </si>
  <si>
    <t>Promocja zdrowia</t>
  </si>
  <si>
    <t>Klinika Otolaryngologii</t>
  </si>
  <si>
    <t>MODUŁ A</t>
  </si>
  <si>
    <t>MODUŁ B</t>
  </si>
  <si>
    <t>Podstawy opieki nad chorym dla ratowników medycznych</t>
  </si>
  <si>
    <t>zal.</t>
  </si>
  <si>
    <t>Orzekanie o śmierci człowieka z uwzględnieniem opieki nad dawcą narządów</t>
  </si>
  <si>
    <t>Zagrożenia środowiskowe w ratownictwie medycznym</t>
  </si>
  <si>
    <t>Podstawy pedagogiki</t>
  </si>
  <si>
    <t>120 godz.</t>
  </si>
  <si>
    <t>Patologia</t>
  </si>
  <si>
    <t>Medyczne czynności ratunkowe przedszpitalne</t>
  </si>
  <si>
    <t>Stany nagłe w alergologii</t>
  </si>
  <si>
    <t>Procedury w ratownictwie medycznym przedszpitalnym</t>
  </si>
  <si>
    <t xml:space="preserve">MODUŁ A </t>
  </si>
  <si>
    <t>Ratunkowe leczenie obrażeń ciała</t>
  </si>
  <si>
    <t>Żywienie człowieka</t>
  </si>
  <si>
    <t>Systemy wspierania dowodzenia w ratownictwie medycznym</t>
  </si>
  <si>
    <t xml:space="preserve">Praktyki zawodowe </t>
  </si>
  <si>
    <t>80 godzin</t>
  </si>
  <si>
    <t>Szpitalny Oddział ratunkowy</t>
  </si>
  <si>
    <t>160 godzin</t>
  </si>
  <si>
    <t>Socjologia medycyny</t>
  </si>
  <si>
    <t>Propedeutyka prawa i prawo ochrony zdrowia</t>
  </si>
  <si>
    <t>Zasoby i systemy informatyczne w ochronie zdrowia</t>
  </si>
  <si>
    <t>Moduł B</t>
  </si>
  <si>
    <t>Promocja i edukacja zdrowotna</t>
  </si>
  <si>
    <t>BHP</t>
  </si>
  <si>
    <t>Podstawy Ergonomii</t>
  </si>
  <si>
    <t>Zakład Higieny, Epidemiologii i Ergonomii</t>
  </si>
  <si>
    <t>Moduł A</t>
  </si>
  <si>
    <t>Oddział Intensywnej Terapii</t>
  </si>
  <si>
    <t>Procedury ratunkowe wewnątrzszpitalne</t>
  </si>
  <si>
    <t xml:space="preserve">I Klinika Chirurgii Ogólnej i endokrynologicznej </t>
  </si>
  <si>
    <t>Podstawy patofizjologii bólu i jego leczenia</t>
  </si>
  <si>
    <t xml:space="preserve">Medycyna sądowa </t>
  </si>
  <si>
    <t>Procedury zabiegowe w ratownictwie medycznym</t>
  </si>
  <si>
    <t>Transplantologia</t>
  </si>
  <si>
    <t>Diagnostyka laboratoryjna w stanach zagrożenia zycia</t>
  </si>
  <si>
    <t>seminarium licencjackie</t>
  </si>
  <si>
    <t>mod A 480/              mod B 4465</t>
  </si>
  <si>
    <t>moduł A 1665/ moduł B 1645</t>
  </si>
  <si>
    <t xml:space="preserve">Pierwsza pomoc </t>
  </si>
  <si>
    <t>Techniki zabiegów medycznych</t>
  </si>
  <si>
    <t xml:space="preserve">      </t>
  </si>
  <si>
    <t>Podstawy pielęgniarstwa</t>
  </si>
  <si>
    <t>Prawo ochrony zdrowia</t>
  </si>
  <si>
    <t>KIERUNEK :  ratownictwo medyczne                                         I ROK                        rok akademicki:   2017/2018 moduł A i B
opiekun roku: dr med.. Anna Walesiuk</t>
  </si>
  <si>
    <r>
      <t xml:space="preserve">Moduł </t>
    </r>
    <r>
      <rPr>
        <b/>
        <sz val="9"/>
        <rFont val="Arial"/>
        <family val="0"/>
      </rPr>
      <t>A</t>
    </r>
  </si>
  <si>
    <t>Higiena i epidemiologia</t>
  </si>
  <si>
    <t xml:space="preserve">Filozofia i postawy etyki </t>
  </si>
  <si>
    <t>PRAKTYKA ZAWODOWA SOR (Moduł A i B)</t>
  </si>
  <si>
    <t>KIERUNEK :      ratownictwo medyczne                                     II ROK                        rok akademicki:   2018/2019 moduł A i B
opiekun roku: lek Agnieszka Borysiewicz</t>
  </si>
  <si>
    <t>KIERUNEK :       ratownictwo medyczne                                    III ROK                        rok akademicki:   2019/2020
opiekun roku:  lek Krzysztof Bauer</t>
  </si>
  <si>
    <t>Medyczne czynności ratunkowe cz I</t>
  </si>
  <si>
    <t>Jednostki współpracujace z systemem Państwowe Ratownictwo Medyczne</t>
  </si>
  <si>
    <t xml:space="preserve">Farmakoterapia w zespołach ratownictwa medycznego </t>
  </si>
  <si>
    <t xml:space="preserve">Techniki zabiegów specjalistycznych </t>
  </si>
  <si>
    <t>Intensywna terapia</t>
  </si>
  <si>
    <t>praktyka zawodowa</t>
  </si>
  <si>
    <t>Toksykologia</t>
  </si>
  <si>
    <t>Procedury pediatryczne w ratownictwie medycznym przedszpitalnym</t>
  </si>
  <si>
    <t>Ratownictwo taktyczne i chemiczne z elementami medycyny katastrof</t>
  </si>
  <si>
    <t xml:space="preserve">Opieka geriatryczna w ratownictwie medycznym </t>
  </si>
  <si>
    <t>Ratunkowe leczenie urazów u dzieci</t>
  </si>
  <si>
    <t>SUMA    GODZIN   Moduł B</t>
  </si>
  <si>
    <t>suma godz. Moduł A</t>
  </si>
  <si>
    <t>mod. A 895/  moduł B 895</t>
  </si>
  <si>
    <t>ZPMiDL</t>
  </si>
  <si>
    <t>Zakład Higieny i Epidemiologii i Ergonomii</t>
  </si>
  <si>
    <t>Zakład Prawa Medycznegi i Deontologii Lekarskiej</t>
  </si>
  <si>
    <t>Język angielski</t>
  </si>
  <si>
    <t>II Klinika Nefrologii z Oddziałem Leczenia Nadciśnienia Tętniczego i Pododdziałem Dializoterapii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</si>
</sst>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5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63"/>
      <name val="Czcionka tekstu podstawowego"/>
      <family val="2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0"/>
    </font>
    <font>
      <b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3" fillId="0" borderId="0">
      <alignment/>
      <protection/>
    </xf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5" fillId="33" borderId="5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vertical="center"/>
    </xf>
    <xf numFmtId="0" fontId="12" fillId="0" borderId="33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vertical="center" wrapText="1"/>
    </xf>
    <xf numFmtId="0" fontId="12" fillId="0" borderId="33" xfId="0" applyFont="1" applyBorder="1" applyAlignment="1">
      <alignment/>
    </xf>
    <xf numFmtId="0" fontId="11" fillId="0" borderId="33" xfId="0" applyFont="1" applyBorder="1" applyAlignment="1">
      <alignment/>
    </xf>
    <xf numFmtId="0" fontId="6" fillId="0" borderId="33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6" fillId="35" borderId="45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11" fillId="34" borderId="33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35" borderId="33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" fillId="32" borderId="0" xfId="0" applyFont="1" applyFill="1" applyBorder="1" applyAlignment="1">
      <alignment vertical="center"/>
    </xf>
    <xf numFmtId="0" fontId="3" fillId="32" borderId="33" xfId="0" applyFont="1" applyFill="1" applyBorder="1" applyAlignment="1">
      <alignment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vertical="center"/>
    </xf>
    <xf numFmtId="0" fontId="3" fillId="35" borderId="33" xfId="0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0" fontId="3" fillId="35" borderId="33" xfId="0" applyFont="1" applyFill="1" applyBorder="1" applyAlignment="1">
      <alignment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vertical="center" wrapText="1"/>
    </xf>
    <xf numFmtId="0" fontId="11" fillId="0" borderId="33" xfId="0" applyFont="1" applyBorder="1" applyAlignment="1">
      <alignment wrapText="1"/>
    </xf>
    <xf numFmtId="0" fontId="6" fillId="36" borderId="33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/>
    </xf>
    <xf numFmtId="0" fontId="6" fillId="36" borderId="35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4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50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wrapText="1"/>
    </xf>
    <xf numFmtId="0" fontId="15" fillId="0" borderId="33" xfId="0" applyFont="1" applyFill="1" applyBorder="1" applyAlignment="1">
      <alignment wrapText="1"/>
    </xf>
    <xf numFmtId="0" fontId="15" fillId="0" borderId="33" xfId="0" applyFont="1" applyBorder="1" applyAlignment="1">
      <alignment wrapText="1"/>
    </xf>
    <xf numFmtId="0" fontId="49" fillId="0" borderId="33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" fillId="34" borderId="0" xfId="0" applyFont="1" applyFill="1" applyAlignment="1">
      <alignment vertical="center"/>
    </xf>
    <xf numFmtId="0" fontId="49" fillId="35" borderId="33" xfId="0" applyFont="1" applyFill="1" applyBorder="1" applyAlignment="1">
      <alignment vertical="center" wrapText="1"/>
    </xf>
    <xf numFmtId="0" fontId="12" fillId="35" borderId="33" xfId="0" applyFont="1" applyFill="1" applyBorder="1" applyAlignment="1">
      <alignment/>
    </xf>
    <xf numFmtId="0" fontId="49" fillId="39" borderId="33" xfId="0" applyFont="1" applyFill="1" applyBorder="1" applyAlignment="1">
      <alignment vertical="center" wrapText="1"/>
    </xf>
    <xf numFmtId="0" fontId="15" fillId="39" borderId="33" xfId="0" applyFont="1" applyFill="1" applyBorder="1" applyAlignment="1">
      <alignment/>
    </xf>
    <xf numFmtId="0" fontId="1" fillId="39" borderId="0" xfId="0" applyFont="1" applyFill="1" applyAlignment="1">
      <alignment vertical="center"/>
    </xf>
    <xf numFmtId="0" fontId="15" fillId="0" borderId="33" xfId="0" applyFont="1" applyBorder="1" applyAlignment="1">
      <alignment/>
    </xf>
    <xf numFmtId="0" fontId="49" fillId="34" borderId="53" xfId="0" applyFont="1" applyFill="1" applyBorder="1" applyAlignment="1">
      <alignment vertical="center"/>
    </xf>
    <xf numFmtId="0" fontId="6" fillId="34" borderId="52" xfId="0" applyFont="1" applyFill="1" applyBorder="1" applyAlignment="1">
      <alignment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6" fillId="36" borderId="58" xfId="0" applyFont="1" applyFill="1" applyBorder="1" applyAlignment="1">
      <alignment horizontal="center" vertical="center" wrapText="1"/>
    </xf>
    <xf numFmtId="0" fontId="49" fillId="36" borderId="33" xfId="0" applyFont="1" applyFill="1" applyBorder="1" applyAlignment="1">
      <alignment vertical="center"/>
    </xf>
    <xf numFmtId="0" fontId="6" fillId="36" borderId="16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12" fillId="39" borderId="33" xfId="0" applyFont="1" applyFill="1" applyBorder="1" applyAlignment="1">
      <alignment horizontal="left" vertical="center" wrapText="1"/>
    </xf>
    <xf numFmtId="0" fontId="11" fillId="39" borderId="33" xfId="0" applyFont="1" applyFill="1" applyBorder="1" applyAlignment="1">
      <alignment vertical="center"/>
    </xf>
    <xf numFmtId="0" fontId="11" fillId="39" borderId="33" xfId="0" applyFont="1" applyFill="1" applyBorder="1" applyAlignment="1">
      <alignment vertical="center" wrapText="1"/>
    </xf>
    <xf numFmtId="0" fontId="50" fillId="39" borderId="33" xfId="0" applyFont="1" applyFill="1" applyBorder="1" applyAlignment="1">
      <alignment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left" vertical="center"/>
    </xf>
    <xf numFmtId="0" fontId="1" fillId="34" borderId="0" xfId="0" applyFont="1" applyFill="1" applyAlignment="1">
      <alignment vertical="center"/>
    </xf>
    <xf numFmtId="0" fontId="7" fillId="34" borderId="33" xfId="0" applyFont="1" applyFill="1" applyBorder="1" applyAlignment="1">
      <alignment horizontal="center" vertical="center" wrapText="1"/>
    </xf>
    <xf numFmtId="0" fontId="6" fillId="39" borderId="33" xfId="0" applyFont="1" applyFill="1" applyBorder="1" applyAlignment="1">
      <alignment horizontal="center" vertical="center" wrapText="1"/>
    </xf>
    <xf numFmtId="0" fontId="12" fillId="39" borderId="33" xfId="0" applyFont="1" applyFill="1" applyBorder="1" applyAlignment="1">
      <alignment horizontal="left" vertical="center"/>
    </xf>
    <xf numFmtId="0" fontId="12" fillId="39" borderId="33" xfId="0" applyFont="1" applyFill="1" applyBorder="1" applyAlignment="1">
      <alignment/>
    </xf>
    <xf numFmtId="0" fontId="12" fillId="39" borderId="33" xfId="0" applyFont="1" applyFill="1" applyBorder="1" applyAlignment="1">
      <alignment vertical="center" wrapText="1"/>
    </xf>
    <xf numFmtId="0" fontId="12" fillId="39" borderId="33" xfId="0" applyFont="1" applyFill="1" applyBorder="1" applyAlignment="1">
      <alignment horizontal="left" vertical="center" wrapText="1"/>
    </xf>
    <xf numFmtId="0" fontId="5" fillId="39" borderId="33" xfId="0" applyFont="1" applyFill="1" applyBorder="1" applyAlignment="1">
      <alignment horizontal="center" vertical="center" wrapText="1"/>
    </xf>
    <xf numFmtId="0" fontId="11" fillId="39" borderId="33" xfId="0" applyFont="1" applyFill="1" applyBorder="1" applyAlignment="1">
      <alignment/>
    </xf>
    <xf numFmtId="0" fontId="6" fillId="39" borderId="33" xfId="0" applyFont="1" applyFill="1" applyBorder="1" applyAlignment="1">
      <alignment vertical="center" wrapText="1"/>
    </xf>
    <xf numFmtId="0" fontId="12" fillId="39" borderId="33" xfId="0" applyFont="1" applyFill="1" applyBorder="1" applyAlignment="1">
      <alignment horizontal="left" vertical="center"/>
    </xf>
    <xf numFmtId="0" fontId="3" fillId="39" borderId="33" xfId="0" applyFont="1" applyFill="1" applyBorder="1" applyAlignment="1">
      <alignment vertical="center" wrapText="1"/>
    </xf>
    <xf numFmtId="0" fontId="9" fillId="39" borderId="33" xfId="0" applyFont="1" applyFill="1" applyBorder="1" applyAlignment="1">
      <alignment horizontal="center" vertical="center" wrapText="1"/>
    </xf>
    <xf numFmtId="0" fontId="0" fillId="39" borderId="33" xfId="0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5" fillId="39" borderId="33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59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 wrapText="1"/>
    </xf>
    <xf numFmtId="0" fontId="12" fillId="39" borderId="33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vertical="center"/>
    </xf>
    <xf numFmtId="0" fontId="6" fillId="32" borderId="57" xfId="0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36" borderId="6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9" fillId="34" borderId="33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/>
    </xf>
    <xf numFmtId="0" fontId="11" fillId="34" borderId="33" xfId="0" applyFont="1" applyFill="1" applyBorder="1" applyAlignment="1">
      <alignment vertical="center" wrapText="1"/>
    </xf>
    <xf numFmtId="0" fontId="11" fillId="34" borderId="33" xfId="0" applyFont="1" applyFill="1" applyBorder="1" applyAlignment="1">
      <alignment/>
    </xf>
    <xf numFmtId="0" fontId="0" fillId="34" borderId="0" xfId="0" applyFill="1" applyAlignment="1">
      <alignment/>
    </xf>
    <xf numFmtId="0" fontId="5" fillId="36" borderId="42" xfId="0" applyFont="1" applyFill="1" applyBorder="1" applyAlignment="1">
      <alignment horizontal="center" vertical="center" wrapText="1"/>
    </xf>
    <xf numFmtId="0" fontId="12" fillId="36" borderId="33" xfId="0" applyFont="1" applyFill="1" applyBorder="1" applyAlignment="1">
      <alignment/>
    </xf>
    <xf numFmtId="0" fontId="5" fillId="36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9" fillId="39" borderId="33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5" fillId="39" borderId="33" xfId="0" applyFont="1" applyFill="1" applyBorder="1" applyAlignment="1">
      <alignment horizontal="center" vertical="center" wrapText="1"/>
    </xf>
    <xf numFmtId="0" fontId="0" fillId="39" borderId="33" xfId="0" applyFill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10" fillId="33" borderId="33" xfId="0" applyFont="1" applyFill="1" applyBorder="1" applyAlignment="1">
      <alignment horizontal="center" vertical="center" textRotation="90" wrapText="1"/>
    </xf>
    <xf numFmtId="0" fontId="5" fillId="37" borderId="33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" fillId="32" borderId="33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68" xfId="0" applyFont="1" applyFill="1" applyBorder="1" applyAlignment="1">
      <alignment horizontal="center" vertical="center" wrapText="1"/>
    </xf>
    <xf numFmtId="0" fontId="5" fillId="32" borderId="6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textRotation="90" wrapText="1"/>
    </xf>
    <xf numFmtId="0" fontId="10" fillId="33" borderId="70" xfId="0" applyFont="1" applyFill="1" applyBorder="1" applyAlignment="1">
      <alignment horizontal="center" vertical="center" textRotation="90" wrapText="1"/>
    </xf>
    <xf numFmtId="0" fontId="10" fillId="33" borderId="44" xfId="0" applyFont="1" applyFill="1" applyBorder="1" applyAlignment="1">
      <alignment horizontal="center" vertical="center" textRotation="90" wrapText="1"/>
    </xf>
    <xf numFmtId="0" fontId="3" fillId="32" borderId="69" xfId="0" applyFont="1" applyFill="1" applyBorder="1" applyAlignment="1">
      <alignment horizontal="center" vertical="center" textRotation="90" wrapText="1"/>
    </xf>
    <xf numFmtId="0" fontId="3" fillId="32" borderId="70" xfId="0" applyFont="1" applyFill="1" applyBorder="1" applyAlignment="1">
      <alignment horizontal="center" vertical="center" textRotation="90" wrapText="1"/>
    </xf>
    <xf numFmtId="0" fontId="3" fillId="32" borderId="44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11" fillId="36" borderId="75" xfId="0" applyFont="1" applyFill="1" applyBorder="1" applyAlignment="1">
      <alignment horizontal="center" vertical="center" wrapText="1"/>
    </xf>
    <xf numFmtId="0" fontId="11" fillId="36" borderId="76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9" fillId="32" borderId="42" xfId="0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6" borderId="50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9" fillId="32" borderId="5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2" borderId="49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textRotation="90" wrapText="1"/>
    </xf>
    <xf numFmtId="0" fontId="3" fillId="37" borderId="75" xfId="0" applyFont="1" applyFill="1" applyBorder="1" applyAlignment="1">
      <alignment horizontal="center" vertical="center" wrapText="1"/>
    </xf>
    <xf numFmtId="0" fontId="3" fillId="37" borderId="76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4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89"/>
  <sheetViews>
    <sheetView tabSelected="1" zoomScale="125" zoomScaleNormal="125" zoomScalePageLayoutView="0" workbookViewId="0" topLeftCell="A36">
      <pane xSplit="2" topLeftCell="C1" activePane="topRight" state="frozen"/>
      <selection pane="topLeft" activeCell="A1" sqref="A1"/>
      <selection pane="topRight" activeCell="X61" sqref="X61"/>
    </sheetView>
  </sheetViews>
  <sheetFormatPr defaultColWidth="11.375" defaultRowHeight="12.75"/>
  <cols>
    <col min="1" max="1" width="3.125" style="1" customWidth="1"/>
    <col min="2" max="2" width="33.375" style="100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7.1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5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37.00390625" style="1" customWidth="1"/>
    <col min="36" max="16384" width="11.375" style="1" customWidth="1"/>
  </cols>
  <sheetData>
    <row r="1" spans="1:2" ht="12.75">
      <c r="A1" s="310" t="s">
        <v>37</v>
      </c>
      <c r="B1" s="310"/>
    </row>
    <row r="2" spans="1:35" ht="36.75" customHeight="1">
      <c r="A2" s="311" t="s">
        <v>31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129"/>
    </row>
    <row r="3" spans="1:35" ht="43.5" customHeight="1">
      <c r="A3" s="299" t="s">
        <v>189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130"/>
    </row>
    <row r="4" spans="1:35" ht="14.25" customHeight="1">
      <c r="A4" s="286" t="s">
        <v>22</v>
      </c>
      <c r="B4" s="280" t="s">
        <v>23</v>
      </c>
      <c r="C4" s="283" t="s">
        <v>6</v>
      </c>
      <c r="D4" s="283"/>
      <c r="E4" s="283"/>
      <c r="F4" s="283"/>
      <c r="G4" s="283"/>
      <c r="H4" s="283"/>
      <c r="I4" s="283"/>
      <c r="J4" s="283"/>
      <c r="K4" s="283"/>
      <c r="L4" s="312"/>
      <c r="M4" s="300" t="s">
        <v>9</v>
      </c>
      <c r="N4" s="300"/>
      <c r="O4" s="284" t="s">
        <v>46</v>
      </c>
      <c r="P4" s="301" t="s">
        <v>45</v>
      </c>
      <c r="Q4" s="283" t="s">
        <v>1</v>
      </c>
      <c r="R4" s="283"/>
      <c r="S4" s="283"/>
      <c r="T4" s="283"/>
      <c r="U4" s="283"/>
      <c r="V4" s="283"/>
      <c r="W4" s="283" t="s">
        <v>0</v>
      </c>
      <c r="X4" s="283"/>
      <c r="Y4" s="283"/>
      <c r="Z4" s="283"/>
      <c r="AA4" s="283"/>
      <c r="AB4" s="283"/>
      <c r="AC4" s="283" t="s">
        <v>30</v>
      </c>
      <c r="AD4" s="283"/>
      <c r="AE4" s="283"/>
      <c r="AF4" s="283"/>
      <c r="AG4" s="283"/>
      <c r="AH4" s="283"/>
      <c r="AI4" s="283" t="s">
        <v>29</v>
      </c>
    </row>
    <row r="5" spans="1:35" ht="12.75" customHeight="1">
      <c r="A5" s="286"/>
      <c r="B5" s="280"/>
      <c r="C5" s="283" t="s">
        <v>34</v>
      </c>
      <c r="D5" s="283"/>
      <c r="E5" s="283"/>
      <c r="F5" s="283"/>
      <c r="G5" s="283"/>
      <c r="H5" s="283"/>
      <c r="I5" s="283" t="s">
        <v>33</v>
      </c>
      <c r="J5" s="283"/>
      <c r="K5" s="283"/>
      <c r="L5" s="312"/>
      <c r="M5" s="300"/>
      <c r="N5" s="300"/>
      <c r="O5" s="285"/>
      <c r="P5" s="301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</row>
    <row r="6" spans="1:35" ht="12.75" customHeight="1">
      <c r="A6" s="286"/>
      <c r="B6" s="280"/>
      <c r="C6" s="283" t="s">
        <v>4</v>
      </c>
      <c r="D6" s="283"/>
      <c r="E6" s="312"/>
      <c r="F6" s="283" t="s">
        <v>5</v>
      </c>
      <c r="G6" s="283"/>
      <c r="H6" s="283"/>
      <c r="I6" s="283" t="s">
        <v>35</v>
      </c>
      <c r="J6" s="283" t="s">
        <v>13</v>
      </c>
      <c r="K6" s="283" t="s">
        <v>14</v>
      </c>
      <c r="L6" s="283" t="s">
        <v>38</v>
      </c>
      <c r="M6" s="283" t="s">
        <v>12</v>
      </c>
      <c r="N6" s="283"/>
      <c r="O6" s="285"/>
      <c r="P6" s="301"/>
      <c r="Q6" s="283"/>
      <c r="R6" s="283"/>
      <c r="S6" s="283"/>
      <c r="T6" s="283"/>
      <c r="U6" s="283"/>
      <c r="V6" s="283"/>
      <c r="W6" s="283" t="s">
        <v>28</v>
      </c>
      <c r="X6" s="283"/>
      <c r="Y6" s="283"/>
      <c r="Z6" s="283"/>
      <c r="AA6" s="283"/>
      <c r="AB6" s="283"/>
      <c r="AC6" s="283" t="s">
        <v>28</v>
      </c>
      <c r="AD6" s="283"/>
      <c r="AE6" s="283"/>
      <c r="AF6" s="283"/>
      <c r="AG6" s="283"/>
      <c r="AH6" s="283"/>
      <c r="AI6" s="283"/>
    </row>
    <row r="7" spans="1:35" ht="24">
      <c r="A7" s="286"/>
      <c r="B7" s="280"/>
      <c r="C7" s="132" t="s">
        <v>35</v>
      </c>
      <c r="D7" s="132" t="s">
        <v>13</v>
      </c>
      <c r="E7" s="132" t="s">
        <v>14</v>
      </c>
      <c r="F7" s="132" t="s">
        <v>35</v>
      </c>
      <c r="G7" s="132" t="s">
        <v>13</v>
      </c>
      <c r="H7" s="132" t="s">
        <v>14</v>
      </c>
      <c r="I7" s="283"/>
      <c r="J7" s="283"/>
      <c r="K7" s="283"/>
      <c r="L7" s="312"/>
      <c r="M7" s="132" t="s">
        <v>4</v>
      </c>
      <c r="N7" s="132" t="s">
        <v>5</v>
      </c>
      <c r="O7" s="285"/>
      <c r="P7" s="301"/>
      <c r="Q7" s="132" t="s">
        <v>2</v>
      </c>
      <c r="R7" s="132" t="s">
        <v>3</v>
      </c>
      <c r="S7" s="132" t="s">
        <v>10</v>
      </c>
      <c r="T7" s="132" t="s">
        <v>13</v>
      </c>
      <c r="U7" s="132" t="s">
        <v>26</v>
      </c>
      <c r="V7" s="132" t="s">
        <v>14</v>
      </c>
      <c r="W7" s="132" t="s">
        <v>2</v>
      </c>
      <c r="X7" s="132" t="s">
        <v>3</v>
      </c>
      <c r="Y7" s="132" t="s">
        <v>10</v>
      </c>
      <c r="Z7" s="132" t="s">
        <v>13</v>
      </c>
      <c r="AA7" s="132" t="s">
        <v>26</v>
      </c>
      <c r="AB7" s="132" t="s">
        <v>14</v>
      </c>
      <c r="AC7" s="132" t="s">
        <v>2</v>
      </c>
      <c r="AD7" s="132" t="s">
        <v>3</v>
      </c>
      <c r="AE7" s="132" t="s">
        <v>10</v>
      </c>
      <c r="AF7" s="132" t="s">
        <v>13</v>
      </c>
      <c r="AG7" s="132" t="s">
        <v>26</v>
      </c>
      <c r="AH7" s="132" t="s">
        <v>14</v>
      </c>
      <c r="AI7" s="283"/>
    </row>
    <row r="8" spans="1:35" ht="25.5">
      <c r="A8" s="58">
        <v>1</v>
      </c>
      <c r="B8" s="216" t="s">
        <v>165</v>
      </c>
      <c r="C8" s="36">
        <v>1</v>
      </c>
      <c r="D8" s="36"/>
      <c r="E8" s="36"/>
      <c r="F8" s="36"/>
      <c r="G8" s="36"/>
      <c r="H8" s="36"/>
      <c r="I8" s="58">
        <v>1</v>
      </c>
      <c r="J8" s="58">
        <f>D8+G8</f>
        <v>0</v>
      </c>
      <c r="K8" s="58">
        <f>E8+H8</f>
        <v>0</v>
      </c>
      <c r="L8" s="58">
        <f aca="true" t="shared" si="0" ref="L8:L18">SUM(I8:K8)</f>
        <v>1</v>
      </c>
      <c r="M8" s="133" t="s">
        <v>76</v>
      </c>
      <c r="N8" s="133"/>
      <c r="O8" s="134">
        <f>SUM(Q8:T8)</f>
        <v>20</v>
      </c>
      <c r="P8" s="132">
        <v>30</v>
      </c>
      <c r="Q8" s="56">
        <f aca="true" t="shared" si="1" ref="Q8:V8">W8+AC8</f>
        <v>10</v>
      </c>
      <c r="R8" s="56">
        <f t="shared" si="1"/>
        <v>10</v>
      </c>
      <c r="S8" s="56">
        <f t="shared" si="1"/>
        <v>0</v>
      </c>
      <c r="T8" s="56">
        <f t="shared" si="1"/>
        <v>0</v>
      </c>
      <c r="U8" s="56">
        <f t="shared" si="1"/>
        <v>10</v>
      </c>
      <c r="V8" s="56">
        <f t="shared" si="1"/>
        <v>0</v>
      </c>
      <c r="W8" s="36">
        <v>10</v>
      </c>
      <c r="X8" s="36">
        <v>10</v>
      </c>
      <c r="Y8" s="36"/>
      <c r="Z8" s="36"/>
      <c r="AA8" s="36">
        <v>10</v>
      </c>
      <c r="AB8" s="36"/>
      <c r="AC8" s="36"/>
      <c r="AD8" s="36"/>
      <c r="AE8" s="36"/>
      <c r="AF8" s="36"/>
      <c r="AG8" s="36"/>
      <c r="AH8" s="36">
        <f aca="true" t="shared" si="2" ref="AH8:AH18">SUM(Q8:AG8)</f>
        <v>0</v>
      </c>
      <c r="AI8" s="86" t="s">
        <v>210</v>
      </c>
    </row>
    <row r="9" spans="1:35" ht="12.75">
      <c r="A9" s="58">
        <v>2</v>
      </c>
      <c r="B9" s="216" t="s">
        <v>49</v>
      </c>
      <c r="C9" s="36">
        <v>1</v>
      </c>
      <c r="D9" s="36"/>
      <c r="E9" s="36"/>
      <c r="F9" s="36"/>
      <c r="G9" s="36"/>
      <c r="H9" s="36"/>
      <c r="I9" s="58">
        <f aca="true" t="shared" si="3" ref="I9:I18">C9+F9</f>
        <v>1</v>
      </c>
      <c r="J9" s="58">
        <f aca="true" t="shared" si="4" ref="J9:J18">D9+G9</f>
        <v>0</v>
      </c>
      <c r="K9" s="58">
        <f aca="true" t="shared" si="5" ref="K9:K18">E9+H9</f>
        <v>0</v>
      </c>
      <c r="L9" s="58">
        <f t="shared" si="0"/>
        <v>1</v>
      </c>
      <c r="M9" s="135" t="s">
        <v>76</v>
      </c>
      <c r="N9" s="133"/>
      <c r="O9" s="134">
        <v>30</v>
      </c>
      <c r="P9" s="132">
        <f>SUM(Q9:V9)</f>
        <v>35</v>
      </c>
      <c r="Q9" s="56">
        <f aca="true" t="shared" si="6" ref="Q9:Q18">W9+AC9</f>
        <v>20</v>
      </c>
      <c r="R9" s="56">
        <v>10</v>
      </c>
      <c r="S9" s="56">
        <f aca="true" t="shared" si="7" ref="S9:S18">Y9+AE9</f>
        <v>0</v>
      </c>
      <c r="T9" s="56">
        <f aca="true" t="shared" si="8" ref="T9:T17">Z9+AF9</f>
        <v>0</v>
      </c>
      <c r="U9" s="56">
        <v>5</v>
      </c>
      <c r="V9" s="56">
        <f aca="true" t="shared" si="9" ref="V9:V18">AB9+AH9</f>
        <v>0</v>
      </c>
      <c r="W9" s="36">
        <v>20</v>
      </c>
      <c r="X9" s="36">
        <v>10</v>
      </c>
      <c r="Y9" s="36"/>
      <c r="Z9" s="36"/>
      <c r="AA9" s="36">
        <v>5</v>
      </c>
      <c r="AB9" s="36"/>
      <c r="AC9" s="36"/>
      <c r="AD9" s="36"/>
      <c r="AE9" s="36"/>
      <c r="AF9" s="36"/>
      <c r="AG9" s="36"/>
      <c r="AH9" s="36">
        <f t="shared" si="2"/>
        <v>0</v>
      </c>
      <c r="AI9" s="87" t="s">
        <v>50</v>
      </c>
    </row>
    <row r="10" spans="1:35" ht="12.75">
      <c r="A10" s="58">
        <v>3</v>
      </c>
      <c r="B10" s="215" t="s">
        <v>55</v>
      </c>
      <c r="C10" s="36"/>
      <c r="D10" s="36"/>
      <c r="E10" s="36"/>
      <c r="F10" s="36">
        <v>4</v>
      </c>
      <c r="G10" s="36"/>
      <c r="H10" s="36"/>
      <c r="I10" s="58">
        <v>4</v>
      </c>
      <c r="J10" s="58">
        <f t="shared" si="4"/>
        <v>0</v>
      </c>
      <c r="K10" s="58">
        <f t="shared" si="5"/>
        <v>0</v>
      </c>
      <c r="L10" s="58">
        <v>4</v>
      </c>
      <c r="M10" s="133"/>
      <c r="N10" s="133" t="s">
        <v>76</v>
      </c>
      <c r="O10" s="134">
        <v>80</v>
      </c>
      <c r="P10" s="132">
        <v>110</v>
      </c>
      <c r="Q10" s="56">
        <f aca="true" t="shared" si="10" ref="Q10:V11">W10+AC10</f>
        <v>40</v>
      </c>
      <c r="R10" s="56">
        <f t="shared" si="10"/>
        <v>10</v>
      </c>
      <c r="S10" s="56">
        <f t="shared" si="10"/>
        <v>30</v>
      </c>
      <c r="T10" s="56">
        <f t="shared" si="10"/>
        <v>0</v>
      </c>
      <c r="U10" s="56">
        <v>30</v>
      </c>
      <c r="V10" s="56">
        <f t="shared" si="10"/>
        <v>0</v>
      </c>
      <c r="W10" s="36"/>
      <c r="X10" s="36"/>
      <c r="Y10" s="36"/>
      <c r="Z10" s="36"/>
      <c r="AA10" s="36"/>
      <c r="AB10" s="36"/>
      <c r="AC10" s="36">
        <v>40</v>
      </c>
      <c r="AD10" s="36">
        <v>10</v>
      </c>
      <c r="AE10" s="36">
        <v>30</v>
      </c>
      <c r="AF10" s="36"/>
      <c r="AG10" s="36">
        <v>30</v>
      </c>
      <c r="AH10" s="36">
        <f t="shared" si="2"/>
        <v>0</v>
      </c>
      <c r="AI10" s="86" t="s">
        <v>56</v>
      </c>
    </row>
    <row r="11" spans="1:35" ht="12.75">
      <c r="A11" s="58">
        <v>4</v>
      </c>
      <c r="B11" s="216" t="s">
        <v>58</v>
      </c>
      <c r="C11" s="36">
        <v>1</v>
      </c>
      <c r="D11" s="36"/>
      <c r="E11" s="36"/>
      <c r="F11" s="36"/>
      <c r="G11" s="36"/>
      <c r="H11" s="36"/>
      <c r="I11" s="58">
        <f t="shared" si="3"/>
        <v>1</v>
      </c>
      <c r="J11" s="58">
        <f t="shared" si="4"/>
        <v>0</v>
      </c>
      <c r="K11" s="58">
        <f t="shared" si="5"/>
        <v>0</v>
      </c>
      <c r="L11" s="58">
        <f t="shared" si="0"/>
        <v>1</v>
      </c>
      <c r="M11" s="133" t="s">
        <v>76</v>
      </c>
      <c r="N11" s="133"/>
      <c r="O11" s="134">
        <v>20</v>
      </c>
      <c r="P11" s="132">
        <v>30</v>
      </c>
      <c r="Q11" s="56">
        <f t="shared" si="10"/>
        <v>10</v>
      </c>
      <c r="R11" s="56">
        <f t="shared" si="10"/>
        <v>0</v>
      </c>
      <c r="S11" s="56">
        <v>10</v>
      </c>
      <c r="T11" s="56">
        <f t="shared" si="10"/>
        <v>0</v>
      </c>
      <c r="U11" s="56">
        <v>10</v>
      </c>
      <c r="V11" s="56">
        <f t="shared" si="10"/>
        <v>0</v>
      </c>
      <c r="W11" s="36">
        <v>10</v>
      </c>
      <c r="X11" s="36"/>
      <c r="Y11" s="36">
        <v>10</v>
      </c>
      <c r="Z11" s="36"/>
      <c r="AA11" s="36">
        <v>10</v>
      </c>
      <c r="AB11" s="36"/>
      <c r="AC11" s="36"/>
      <c r="AD11" s="36"/>
      <c r="AE11" s="36"/>
      <c r="AF11" s="36"/>
      <c r="AG11" s="36"/>
      <c r="AH11" s="36">
        <f t="shared" si="2"/>
        <v>0</v>
      </c>
      <c r="AI11" s="86" t="s">
        <v>59</v>
      </c>
    </row>
    <row r="12" spans="1:35" ht="12.75">
      <c r="A12" s="58">
        <v>5</v>
      </c>
      <c r="B12" s="216" t="s">
        <v>184</v>
      </c>
      <c r="C12" s="36">
        <v>2</v>
      </c>
      <c r="D12" s="36"/>
      <c r="E12" s="36"/>
      <c r="F12" s="36"/>
      <c r="G12" s="36"/>
      <c r="H12" s="36"/>
      <c r="I12" s="58">
        <v>2</v>
      </c>
      <c r="J12" s="58">
        <f t="shared" si="4"/>
        <v>0</v>
      </c>
      <c r="K12" s="58">
        <f t="shared" si="5"/>
        <v>0</v>
      </c>
      <c r="L12" s="58">
        <v>2</v>
      </c>
      <c r="M12" s="133" t="s">
        <v>80</v>
      </c>
      <c r="N12" s="133"/>
      <c r="O12" s="134">
        <v>30</v>
      </c>
      <c r="P12" s="132">
        <v>40</v>
      </c>
      <c r="Q12" s="56">
        <v>10</v>
      </c>
      <c r="R12" s="56">
        <f aca="true" t="shared" si="11" ref="R12:R18">X12+AD12</f>
        <v>0</v>
      </c>
      <c r="S12" s="56">
        <v>20</v>
      </c>
      <c r="T12" s="56">
        <f t="shared" si="8"/>
        <v>0</v>
      </c>
      <c r="U12" s="56">
        <v>10</v>
      </c>
      <c r="V12" s="56">
        <f t="shared" si="9"/>
        <v>0</v>
      </c>
      <c r="W12" s="36">
        <v>10</v>
      </c>
      <c r="X12" s="36"/>
      <c r="Y12" s="36">
        <v>20</v>
      </c>
      <c r="Z12" s="36"/>
      <c r="AA12" s="36">
        <v>10</v>
      </c>
      <c r="AB12" s="36"/>
      <c r="AC12" s="36"/>
      <c r="AD12" s="36"/>
      <c r="AE12" s="36"/>
      <c r="AF12" s="36"/>
      <c r="AG12" s="36"/>
      <c r="AH12" s="36">
        <f t="shared" si="2"/>
        <v>0</v>
      </c>
      <c r="AI12" s="86" t="s">
        <v>64</v>
      </c>
    </row>
    <row r="13" spans="1:35" ht="25.5">
      <c r="A13" s="58">
        <v>6</v>
      </c>
      <c r="B13" s="216" t="s">
        <v>81</v>
      </c>
      <c r="C13" s="36">
        <v>2</v>
      </c>
      <c r="D13" s="36"/>
      <c r="E13" s="36"/>
      <c r="F13" s="36"/>
      <c r="G13" s="36"/>
      <c r="H13" s="36"/>
      <c r="I13" s="58">
        <f t="shared" si="3"/>
        <v>2</v>
      </c>
      <c r="J13" s="58">
        <f t="shared" si="4"/>
        <v>0</v>
      </c>
      <c r="K13" s="58">
        <f t="shared" si="5"/>
        <v>0</v>
      </c>
      <c r="L13" s="58">
        <f t="shared" si="0"/>
        <v>2</v>
      </c>
      <c r="M13" s="133" t="s">
        <v>76</v>
      </c>
      <c r="N13" s="133"/>
      <c r="O13" s="134">
        <f aca="true" t="shared" si="12" ref="O13:O18">SUM(Q13:T13)</f>
        <v>40</v>
      </c>
      <c r="P13" s="132">
        <v>50</v>
      </c>
      <c r="Q13" s="56">
        <f t="shared" si="6"/>
        <v>15</v>
      </c>
      <c r="R13" s="56">
        <v>10</v>
      </c>
      <c r="S13" s="56">
        <f t="shared" si="7"/>
        <v>15</v>
      </c>
      <c r="T13" s="56">
        <f t="shared" si="8"/>
        <v>0</v>
      </c>
      <c r="U13" s="56">
        <v>10</v>
      </c>
      <c r="V13" s="56">
        <f t="shared" si="9"/>
        <v>0</v>
      </c>
      <c r="W13" s="36">
        <v>15</v>
      </c>
      <c r="X13" s="36">
        <v>10</v>
      </c>
      <c r="Y13" s="36">
        <v>15</v>
      </c>
      <c r="Z13" s="36"/>
      <c r="AA13" s="36">
        <v>10</v>
      </c>
      <c r="AB13" s="36"/>
      <c r="AC13" s="36"/>
      <c r="AD13" s="36"/>
      <c r="AE13" s="36"/>
      <c r="AF13" s="36"/>
      <c r="AG13" s="36"/>
      <c r="AH13" s="36">
        <f t="shared" si="2"/>
        <v>0</v>
      </c>
      <c r="AI13" s="88" t="s">
        <v>48</v>
      </c>
    </row>
    <row r="14" spans="1:35" ht="12.75">
      <c r="A14" s="58">
        <v>7</v>
      </c>
      <c r="B14" s="215" t="s">
        <v>65</v>
      </c>
      <c r="C14" s="36">
        <v>6</v>
      </c>
      <c r="D14" s="36"/>
      <c r="E14" s="36"/>
      <c r="F14" s="36">
        <v>6</v>
      </c>
      <c r="G14" s="36"/>
      <c r="H14" s="36"/>
      <c r="I14" s="58">
        <f t="shared" si="3"/>
        <v>12</v>
      </c>
      <c r="J14" s="58">
        <f t="shared" si="4"/>
        <v>0</v>
      </c>
      <c r="K14" s="58">
        <f t="shared" si="5"/>
        <v>0</v>
      </c>
      <c r="L14" s="58">
        <f t="shared" si="0"/>
        <v>12</v>
      </c>
      <c r="M14" s="133" t="s">
        <v>80</v>
      </c>
      <c r="N14" s="133" t="s">
        <v>76</v>
      </c>
      <c r="O14" s="134">
        <v>180</v>
      </c>
      <c r="P14" s="132">
        <v>230</v>
      </c>
      <c r="Q14" s="56">
        <v>40</v>
      </c>
      <c r="R14" s="56">
        <f t="shared" si="11"/>
        <v>0</v>
      </c>
      <c r="S14" s="58">
        <v>70</v>
      </c>
      <c r="T14" s="58">
        <v>70</v>
      </c>
      <c r="U14" s="56">
        <f>AA14+AG14</f>
        <v>50</v>
      </c>
      <c r="V14" s="56">
        <f t="shared" si="9"/>
        <v>0</v>
      </c>
      <c r="W14" s="36">
        <v>20</v>
      </c>
      <c r="X14" s="36"/>
      <c r="Y14" s="36">
        <v>40</v>
      </c>
      <c r="Z14" s="36">
        <v>30</v>
      </c>
      <c r="AA14" s="36">
        <v>20</v>
      </c>
      <c r="AB14" s="36"/>
      <c r="AC14" s="36">
        <v>20</v>
      </c>
      <c r="AD14" s="36"/>
      <c r="AE14" s="36">
        <v>30</v>
      </c>
      <c r="AF14" s="36">
        <v>40</v>
      </c>
      <c r="AG14" s="36">
        <v>30</v>
      </c>
      <c r="AH14" s="36">
        <f t="shared" si="2"/>
        <v>0</v>
      </c>
      <c r="AI14" s="86" t="s">
        <v>79</v>
      </c>
    </row>
    <row r="15" spans="1:35" ht="12.75">
      <c r="A15" s="58">
        <v>8</v>
      </c>
      <c r="B15" s="215" t="s">
        <v>66</v>
      </c>
      <c r="C15" s="36">
        <v>2</v>
      </c>
      <c r="D15" s="36"/>
      <c r="E15" s="36"/>
      <c r="F15" s="36"/>
      <c r="G15" s="36"/>
      <c r="H15" s="36"/>
      <c r="I15" s="58">
        <f t="shared" si="3"/>
        <v>2</v>
      </c>
      <c r="J15" s="58">
        <f t="shared" si="4"/>
        <v>0</v>
      </c>
      <c r="K15" s="58">
        <f t="shared" si="5"/>
        <v>0</v>
      </c>
      <c r="L15" s="58">
        <f t="shared" si="0"/>
        <v>2</v>
      </c>
      <c r="M15" s="133" t="s">
        <v>80</v>
      </c>
      <c r="N15" s="133"/>
      <c r="O15" s="134">
        <v>25</v>
      </c>
      <c r="P15" s="132">
        <v>50</v>
      </c>
      <c r="Q15" s="56">
        <v>20</v>
      </c>
      <c r="R15" s="56">
        <v>5</v>
      </c>
      <c r="S15" s="56">
        <f t="shared" si="7"/>
        <v>0</v>
      </c>
      <c r="T15" s="56">
        <f t="shared" si="8"/>
        <v>0</v>
      </c>
      <c r="U15" s="56">
        <v>25</v>
      </c>
      <c r="V15" s="56">
        <f t="shared" si="9"/>
        <v>0</v>
      </c>
      <c r="W15" s="36">
        <v>20</v>
      </c>
      <c r="X15" s="36">
        <v>5</v>
      </c>
      <c r="Y15" s="36"/>
      <c r="Z15" s="36"/>
      <c r="AA15" s="36">
        <v>25</v>
      </c>
      <c r="AB15" s="36"/>
      <c r="AC15" s="36"/>
      <c r="AD15" s="36"/>
      <c r="AE15" s="36"/>
      <c r="AF15" s="36"/>
      <c r="AG15" s="36"/>
      <c r="AH15" s="36">
        <f t="shared" si="2"/>
        <v>0</v>
      </c>
      <c r="AI15" s="88" t="s">
        <v>48</v>
      </c>
    </row>
    <row r="16" spans="1:35" ht="12.75">
      <c r="A16" s="58">
        <v>9</v>
      </c>
      <c r="B16" s="215" t="s">
        <v>69</v>
      </c>
      <c r="C16" s="90">
        <v>2</v>
      </c>
      <c r="D16" s="36"/>
      <c r="E16" s="36"/>
      <c r="F16" s="36">
        <v>2</v>
      </c>
      <c r="G16" s="36"/>
      <c r="H16" s="36"/>
      <c r="I16" s="58">
        <f t="shared" si="3"/>
        <v>4</v>
      </c>
      <c r="J16" s="58">
        <f t="shared" si="4"/>
        <v>0</v>
      </c>
      <c r="K16" s="58">
        <f t="shared" si="5"/>
        <v>0</v>
      </c>
      <c r="L16" s="58">
        <f t="shared" si="0"/>
        <v>4</v>
      </c>
      <c r="M16" s="133" t="s">
        <v>80</v>
      </c>
      <c r="N16" s="133" t="s">
        <v>80</v>
      </c>
      <c r="O16" s="134">
        <f t="shared" si="12"/>
        <v>60</v>
      </c>
      <c r="P16" s="132">
        <f>SUM(Q16:V16)</f>
        <v>85</v>
      </c>
      <c r="Q16" s="56">
        <f t="shared" si="6"/>
        <v>0</v>
      </c>
      <c r="R16" s="56">
        <f t="shared" si="11"/>
        <v>0</v>
      </c>
      <c r="S16" s="56">
        <f t="shared" si="7"/>
        <v>60</v>
      </c>
      <c r="T16" s="56">
        <f t="shared" si="8"/>
        <v>0</v>
      </c>
      <c r="U16" s="56">
        <v>25</v>
      </c>
      <c r="V16" s="56">
        <f t="shared" si="9"/>
        <v>0</v>
      </c>
      <c r="W16" s="36"/>
      <c r="X16" s="36"/>
      <c r="Y16" s="36">
        <v>30</v>
      </c>
      <c r="Z16" s="36"/>
      <c r="AA16" s="36">
        <v>15</v>
      </c>
      <c r="AB16" s="36"/>
      <c r="AC16" s="36"/>
      <c r="AD16" s="36"/>
      <c r="AE16" s="36">
        <v>30</v>
      </c>
      <c r="AF16" s="36"/>
      <c r="AG16" s="36">
        <v>10</v>
      </c>
      <c r="AH16" s="36">
        <f t="shared" si="2"/>
        <v>0</v>
      </c>
      <c r="AI16" s="88" t="s">
        <v>74</v>
      </c>
    </row>
    <row r="17" spans="1:35" ht="12.75">
      <c r="A17" s="58">
        <v>10</v>
      </c>
      <c r="B17" s="215" t="s">
        <v>70</v>
      </c>
      <c r="C17" s="90"/>
      <c r="D17" s="36"/>
      <c r="E17" s="36"/>
      <c r="F17" s="36"/>
      <c r="G17" s="36"/>
      <c r="H17" s="36"/>
      <c r="I17" s="58">
        <f t="shared" si="3"/>
        <v>0</v>
      </c>
      <c r="J17" s="58">
        <f t="shared" si="4"/>
        <v>0</v>
      </c>
      <c r="K17" s="58">
        <f t="shared" si="5"/>
        <v>0</v>
      </c>
      <c r="L17" s="58">
        <f t="shared" si="0"/>
        <v>0</v>
      </c>
      <c r="M17" s="133" t="s">
        <v>80</v>
      </c>
      <c r="N17" s="133" t="s">
        <v>80</v>
      </c>
      <c r="O17" s="134">
        <f t="shared" si="12"/>
        <v>30</v>
      </c>
      <c r="P17" s="132">
        <f>SUM(Q17:V17)</f>
        <v>30</v>
      </c>
      <c r="Q17" s="56">
        <f t="shared" si="6"/>
        <v>0</v>
      </c>
      <c r="R17" s="56">
        <f t="shared" si="11"/>
        <v>0</v>
      </c>
      <c r="S17" s="56">
        <f t="shared" si="7"/>
        <v>30</v>
      </c>
      <c r="T17" s="56">
        <f t="shared" si="8"/>
        <v>0</v>
      </c>
      <c r="U17" s="56">
        <f>AA17+AG17</f>
        <v>0</v>
      </c>
      <c r="V17" s="56">
        <f t="shared" si="9"/>
        <v>0</v>
      </c>
      <c r="W17" s="36"/>
      <c r="X17" s="36"/>
      <c r="Y17" s="36">
        <v>15</v>
      </c>
      <c r="Z17" s="36"/>
      <c r="AA17" s="36"/>
      <c r="AB17" s="36"/>
      <c r="AC17" s="36"/>
      <c r="AD17" s="36"/>
      <c r="AE17" s="36">
        <v>15</v>
      </c>
      <c r="AF17" s="36"/>
      <c r="AG17" s="36"/>
      <c r="AH17" s="36">
        <f t="shared" si="2"/>
        <v>0</v>
      </c>
      <c r="AI17" s="88" t="s">
        <v>73</v>
      </c>
    </row>
    <row r="18" spans="1:35" ht="12.75">
      <c r="A18" s="58">
        <v>11</v>
      </c>
      <c r="B18" s="215" t="s">
        <v>71</v>
      </c>
      <c r="C18" s="36">
        <v>1</v>
      </c>
      <c r="D18" s="36"/>
      <c r="E18" s="36"/>
      <c r="F18" s="36"/>
      <c r="G18" s="36"/>
      <c r="H18" s="36"/>
      <c r="I18" s="58">
        <f t="shared" si="3"/>
        <v>1</v>
      </c>
      <c r="J18" s="58">
        <f t="shared" si="4"/>
        <v>0</v>
      </c>
      <c r="K18" s="58">
        <f t="shared" si="5"/>
        <v>0</v>
      </c>
      <c r="L18" s="58">
        <f t="shared" si="0"/>
        <v>1</v>
      </c>
      <c r="M18" s="133" t="s">
        <v>80</v>
      </c>
      <c r="N18" s="133"/>
      <c r="O18" s="134">
        <f t="shared" si="12"/>
        <v>15</v>
      </c>
      <c r="P18" s="132">
        <v>20</v>
      </c>
      <c r="Q18" s="56">
        <f t="shared" si="6"/>
        <v>10</v>
      </c>
      <c r="R18" s="56">
        <f t="shared" si="11"/>
        <v>0</v>
      </c>
      <c r="S18" s="56">
        <f t="shared" si="7"/>
        <v>0</v>
      </c>
      <c r="T18" s="56">
        <v>5</v>
      </c>
      <c r="U18" s="56">
        <v>5</v>
      </c>
      <c r="V18" s="56">
        <f t="shared" si="9"/>
        <v>0</v>
      </c>
      <c r="W18" s="36">
        <v>10</v>
      </c>
      <c r="X18" s="36"/>
      <c r="Y18" s="36"/>
      <c r="Z18" s="36">
        <v>5</v>
      </c>
      <c r="AA18" s="36">
        <v>5</v>
      </c>
      <c r="AB18" s="36"/>
      <c r="AC18" s="36"/>
      <c r="AD18" s="36"/>
      <c r="AE18" s="36"/>
      <c r="AF18" s="36"/>
      <c r="AG18" s="36"/>
      <c r="AH18" s="36">
        <f t="shared" si="2"/>
        <v>0</v>
      </c>
      <c r="AI18" s="88" t="s">
        <v>72</v>
      </c>
    </row>
    <row r="19" spans="1:35" ht="24">
      <c r="A19" s="58">
        <v>12</v>
      </c>
      <c r="B19" s="214" t="s">
        <v>146</v>
      </c>
      <c r="C19" s="36">
        <v>2</v>
      </c>
      <c r="D19" s="36"/>
      <c r="E19" s="36"/>
      <c r="F19" s="36"/>
      <c r="G19" s="36"/>
      <c r="H19" s="36"/>
      <c r="I19" s="58">
        <v>2</v>
      </c>
      <c r="J19" s="58">
        <v>0</v>
      </c>
      <c r="K19" s="58">
        <v>0</v>
      </c>
      <c r="L19" s="58">
        <v>2</v>
      </c>
      <c r="M19" s="133" t="s">
        <v>147</v>
      </c>
      <c r="N19" s="133"/>
      <c r="O19" s="134">
        <v>40</v>
      </c>
      <c r="P19" s="132">
        <v>60</v>
      </c>
      <c r="Q19" s="56">
        <v>20</v>
      </c>
      <c r="R19" s="56">
        <v>0</v>
      </c>
      <c r="S19" s="56">
        <v>20</v>
      </c>
      <c r="T19" s="56">
        <v>0</v>
      </c>
      <c r="U19" s="56">
        <v>20</v>
      </c>
      <c r="V19" s="56">
        <v>0</v>
      </c>
      <c r="W19" s="36">
        <v>20</v>
      </c>
      <c r="X19" s="36"/>
      <c r="Y19" s="36">
        <v>20</v>
      </c>
      <c r="Z19" s="36"/>
      <c r="AA19" s="36">
        <v>20</v>
      </c>
      <c r="AB19" s="36"/>
      <c r="AC19" s="36"/>
      <c r="AD19" s="36"/>
      <c r="AE19" s="36"/>
      <c r="AF19" s="36"/>
      <c r="AG19" s="36"/>
      <c r="AH19" s="36">
        <v>0</v>
      </c>
      <c r="AI19" s="136" t="s">
        <v>118</v>
      </c>
    </row>
    <row r="20" spans="1:35" ht="12.75">
      <c r="A20" s="58">
        <v>13</v>
      </c>
      <c r="B20" s="214" t="s">
        <v>77</v>
      </c>
      <c r="C20" s="36"/>
      <c r="D20" s="36"/>
      <c r="E20" s="36"/>
      <c r="F20" s="36">
        <v>5</v>
      </c>
      <c r="G20" s="36"/>
      <c r="H20" s="36"/>
      <c r="I20" s="58">
        <f>C20+F20</f>
        <v>5</v>
      </c>
      <c r="J20" s="58">
        <f>D20+G20</f>
        <v>0</v>
      </c>
      <c r="K20" s="58">
        <f>E20+H20</f>
        <v>0</v>
      </c>
      <c r="L20" s="58">
        <f>SUM(I20:K20)</f>
        <v>5</v>
      </c>
      <c r="M20" s="133"/>
      <c r="N20" s="133" t="s">
        <v>76</v>
      </c>
      <c r="O20" s="134">
        <v>90</v>
      </c>
      <c r="P20" s="132">
        <v>120</v>
      </c>
      <c r="Q20" s="56">
        <v>40</v>
      </c>
      <c r="R20" s="56">
        <f>X20+AD20</f>
        <v>15</v>
      </c>
      <c r="S20" s="56">
        <v>35</v>
      </c>
      <c r="T20" s="56">
        <f>Z20+AF20</f>
        <v>0</v>
      </c>
      <c r="U20" s="56">
        <v>30</v>
      </c>
      <c r="V20" s="56">
        <f>AB20+AH20</f>
        <v>0</v>
      </c>
      <c r="W20" s="36"/>
      <c r="X20" s="36"/>
      <c r="Y20" s="36"/>
      <c r="Z20" s="36"/>
      <c r="AA20" s="36"/>
      <c r="AB20" s="36"/>
      <c r="AC20" s="36">
        <v>40</v>
      </c>
      <c r="AD20" s="36">
        <v>15</v>
      </c>
      <c r="AE20" s="36">
        <v>35</v>
      </c>
      <c r="AF20" s="36"/>
      <c r="AG20" s="36">
        <v>30</v>
      </c>
      <c r="AH20" s="36">
        <f>SUM(Q20:AG20)</f>
        <v>0</v>
      </c>
      <c r="AI20" s="136" t="s">
        <v>78</v>
      </c>
    </row>
    <row r="21" spans="1:35" ht="12.75">
      <c r="A21" s="58">
        <v>14</v>
      </c>
      <c r="B21" s="214" t="s">
        <v>169</v>
      </c>
      <c r="C21" s="36"/>
      <c r="D21" s="36"/>
      <c r="E21" s="36"/>
      <c r="F21" s="36"/>
      <c r="G21" s="36"/>
      <c r="H21" s="36"/>
      <c r="I21" s="58"/>
      <c r="J21" s="58"/>
      <c r="K21" s="58"/>
      <c r="L21" s="58"/>
      <c r="M21" s="133" t="s">
        <v>80</v>
      </c>
      <c r="N21" s="133"/>
      <c r="O21" s="134">
        <v>4</v>
      </c>
      <c r="P21" s="132">
        <v>4</v>
      </c>
      <c r="Q21" s="56">
        <f>W21+AC21</f>
        <v>4</v>
      </c>
      <c r="R21" s="56"/>
      <c r="S21" s="56"/>
      <c r="T21" s="56"/>
      <c r="U21" s="56"/>
      <c r="V21" s="56">
        <f>AB21+AH21</f>
        <v>0</v>
      </c>
      <c r="W21" s="36">
        <v>4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>
        <f>SUM(Q21:AG21)</f>
        <v>0</v>
      </c>
      <c r="AI21" s="88" t="s">
        <v>171</v>
      </c>
    </row>
    <row r="22" spans="1:35" s="222" customFormat="1" ht="12.75">
      <c r="A22" s="218"/>
      <c r="B22" s="219" t="s">
        <v>32</v>
      </c>
      <c r="C22" s="218">
        <f>SUM(C8:C20)</f>
        <v>20</v>
      </c>
      <c r="D22" s="218">
        <f>SUM(D8:D20)</f>
        <v>0</v>
      </c>
      <c r="E22" s="218"/>
      <c r="F22" s="218">
        <f>SUM(F8:F20)</f>
        <v>17</v>
      </c>
      <c r="G22" s="218">
        <f>SUM(G8:G20)</f>
        <v>0</v>
      </c>
      <c r="H22" s="218"/>
      <c r="I22" s="218">
        <f>SUM(I8:I20)</f>
        <v>37</v>
      </c>
      <c r="J22" s="218">
        <f>SUM(J8:J20)</f>
        <v>0</v>
      </c>
      <c r="K22" s="218"/>
      <c r="L22" s="218">
        <f>SUM(I22:K22)</f>
        <v>37</v>
      </c>
      <c r="M22" s="220"/>
      <c r="N22" s="220"/>
      <c r="O22" s="220">
        <f>SUM(O8:O21)</f>
        <v>664</v>
      </c>
      <c r="P22" s="220">
        <v>894</v>
      </c>
      <c r="Q22" s="218">
        <f aca="true" t="shared" si="13" ref="Q22:W22">SUM(Q8:Q21)</f>
        <v>239</v>
      </c>
      <c r="R22" s="218">
        <f t="shared" si="13"/>
        <v>60</v>
      </c>
      <c r="S22" s="218">
        <f t="shared" si="13"/>
        <v>290</v>
      </c>
      <c r="T22" s="218">
        <f t="shared" si="13"/>
        <v>75</v>
      </c>
      <c r="U22" s="218">
        <f t="shared" si="13"/>
        <v>230</v>
      </c>
      <c r="V22" s="218">
        <f t="shared" si="13"/>
        <v>0</v>
      </c>
      <c r="W22" s="218">
        <f t="shared" si="13"/>
        <v>139</v>
      </c>
      <c r="X22" s="218">
        <f>SUM(X8:X20)</f>
        <v>35</v>
      </c>
      <c r="Y22" s="218">
        <f>SUM(Y8:Y21)</f>
        <v>150</v>
      </c>
      <c r="Z22" s="218">
        <f>SUM(Z8:Z21)</f>
        <v>35</v>
      </c>
      <c r="AA22" s="218">
        <f>SUM(AA8:AA21)</f>
        <v>130</v>
      </c>
      <c r="AB22" s="218"/>
      <c r="AC22" s="218">
        <f>SUM(AC8:AC21)</f>
        <v>100</v>
      </c>
      <c r="AD22" s="218">
        <f>SUM(AD8:AD21)</f>
        <v>25</v>
      </c>
      <c r="AE22" s="218">
        <f>SUM(AE8:AE21)</f>
        <v>140</v>
      </c>
      <c r="AF22" s="218">
        <f>SUM(AF8:AF21)</f>
        <v>40</v>
      </c>
      <c r="AG22" s="218">
        <f>SUM(AG8:AG21)</f>
        <v>100</v>
      </c>
      <c r="AH22" s="218">
        <f>SUM(Q22:AG22)</f>
        <v>0</v>
      </c>
      <c r="AI22" s="221"/>
    </row>
    <row r="23" spans="1:35" s="186" customFormat="1" ht="12.75">
      <c r="A23" s="224"/>
      <c r="B23" s="214" t="s">
        <v>144</v>
      </c>
      <c r="C23" s="224"/>
      <c r="D23" s="224"/>
      <c r="E23" s="224"/>
      <c r="F23" s="224"/>
      <c r="G23" s="224"/>
      <c r="H23" s="224"/>
      <c r="I23" s="243"/>
      <c r="J23" s="243"/>
      <c r="K23" s="243"/>
      <c r="L23" s="243"/>
      <c r="M23" s="174"/>
      <c r="N23" s="174"/>
      <c r="O23" s="212"/>
      <c r="P23" s="244"/>
      <c r="Q23" s="245"/>
      <c r="R23" s="245"/>
      <c r="S23" s="245"/>
      <c r="T23" s="245"/>
      <c r="U23" s="245"/>
      <c r="V23" s="245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>
        <v>0</v>
      </c>
      <c r="AI23" s="225"/>
    </row>
    <row r="24" spans="1:35" s="186" customFormat="1" ht="12.75">
      <c r="A24" s="224">
        <v>1</v>
      </c>
      <c r="B24" s="214" t="s">
        <v>185</v>
      </c>
      <c r="C24" s="224">
        <v>2</v>
      </c>
      <c r="D24" s="224"/>
      <c r="E24" s="224"/>
      <c r="F24" s="224">
        <v>2</v>
      </c>
      <c r="G24" s="224"/>
      <c r="H24" s="224"/>
      <c r="I24" s="243">
        <v>4</v>
      </c>
      <c r="J24" s="243">
        <v>0</v>
      </c>
      <c r="K24" s="243">
        <v>0</v>
      </c>
      <c r="L24" s="243">
        <f>SUM(C24:H24)</f>
        <v>4</v>
      </c>
      <c r="M24" s="174" t="s">
        <v>80</v>
      </c>
      <c r="N24" s="174" t="s">
        <v>76</v>
      </c>
      <c r="O24" s="212">
        <v>70</v>
      </c>
      <c r="P24" s="244">
        <v>90</v>
      </c>
      <c r="Q24" s="245">
        <v>20</v>
      </c>
      <c r="R24" s="245"/>
      <c r="S24" s="245">
        <v>20</v>
      </c>
      <c r="T24" s="245">
        <v>30</v>
      </c>
      <c r="U24" s="245">
        <v>20</v>
      </c>
      <c r="V24" s="245"/>
      <c r="W24" s="224">
        <v>10</v>
      </c>
      <c r="X24" s="224"/>
      <c r="Y24" s="224">
        <v>20</v>
      </c>
      <c r="Z24" s="224"/>
      <c r="AA24" s="224"/>
      <c r="AB24" s="224"/>
      <c r="AC24" s="224">
        <v>10</v>
      </c>
      <c r="AD24" s="224"/>
      <c r="AE24" s="224"/>
      <c r="AF24" s="224">
        <v>30</v>
      </c>
      <c r="AG24" s="224">
        <v>20</v>
      </c>
      <c r="AH24" s="224">
        <v>0</v>
      </c>
      <c r="AI24" s="86" t="s">
        <v>79</v>
      </c>
    </row>
    <row r="25" spans="1:35" s="186" customFormat="1" ht="12.75">
      <c r="A25" s="224">
        <v>2</v>
      </c>
      <c r="B25" s="215" t="s">
        <v>67</v>
      </c>
      <c r="C25" s="224"/>
      <c r="D25" s="224"/>
      <c r="E25" s="224"/>
      <c r="F25" s="224">
        <v>1</v>
      </c>
      <c r="G25" s="224"/>
      <c r="H25" s="224"/>
      <c r="I25" s="243">
        <f aca="true" t="shared" si="14" ref="I25:I32">C25+F25</f>
        <v>1</v>
      </c>
      <c r="J25" s="243">
        <f aca="true" t="shared" si="15" ref="J25:J33">D25+G25</f>
        <v>0</v>
      </c>
      <c r="K25" s="243">
        <f>E25+H25</f>
        <v>0</v>
      </c>
      <c r="L25" s="243">
        <v>1</v>
      </c>
      <c r="M25" s="174"/>
      <c r="N25" s="174" t="s">
        <v>80</v>
      </c>
      <c r="O25" s="212">
        <v>20</v>
      </c>
      <c r="P25" s="244">
        <v>30</v>
      </c>
      <c r="Q25" s="245">
        <v>10</v>
      </c>
      <c r="R25" s="245">
        <v>10</v>
      </c>
      <c r="S25" s="245">
        <f aca="true" t="shared" si="16" ref="S25:S32">Y25+AE25</f>
        <v>0</v>
      </c>
      <c r="T25" s="245">
        <f aca="true" t="shared" si="17" ref="T25:T33">Z25+AF25</f>
        <v>0</v>
      </c>
      <c r="U25" s="245">
        <f>AA25+AG25</f>
        <v>10</v>
      </c>
      <c r="V25" s="245">
        <f aca="true" t="shared" si="18" ref="V25:V33">AB25+AH25</f>
        <v>0</v>
      </c>
      <c r="W25" s="224"/>
      <c r="X25" s="224"/>
      <c r="Y25" s="224"/>
      <c r="Z25" s="224"/>
      <c r="AA25" s="224"/>
      <c r="AB25" s="224"/>
      <c r="AC25" s="224">
        <v>10</v>
      </c>
      <c r="AD25" s="224">
        <v>10</v>
      </c>
      <c r="AE25" s="224"/>
      <c r="AF25" s="224"/>
      <c r="AG25" s="224">
        <v>10</v>
      </c>
      <c r="AH25" s="224">
        <v>0</v>
      </c>
      <c r="AI25" s="226" t="s">
        <v>50</v>
      </c>
    </row>
    <row r="26" spans="1:35" s="186" customFormat="1" ht="12.75">
      <c r="A26" s="224">
        <v>3</v>
      </c>
      <c r="B26" s="214" t="s">
        <v>82</v>
      </c>
      <c r="C26" s="224"/>
      <c r="D26" s="224"/>
      <c r="E26" s="224"/>
      <c r="F26" s="224">
        <v>1</v>
      </c>
      <c r="G26" s="224"/>
      <c r="H26" s="224"/>
      <c r="I26" s="243">
        <f t="shared" si="14"/>
        <v>1</v>
      </c>
      <c r="J26" s="243">
        <f t="shared" si="15"/>
        <v>0</v>
      </c>
      <c r="K26" s="243">
        <f>E26+H26</f>
        <v>0</v>
      </c>
      <c r="L26" s="243">
        <f>SUM(I26:K26)</f>
        <v>1</v>
      </c>
      <c r="M26" s="174"/>
      <c r="N26" s="174" t="s">
        <v>80</v>
      </c>
      <c r="O26" s="212">
        <f>SUM(Q26:T26)</f>
        <v>10</v>
      </c>
      <c r="P26" s="244">
        <f>SUM(Q26:V26)</f>
        <v>20</v>
      </c>
      <c r="Q26" s="245">
        <f aca="true" t="shared" si="19" ref="Q26:Q31">W26+AC26</f>
        <v>5</v>
      </c>
      <c r="R26" s="245">
        <f aca="true" t="shared" si="20" ref="R26:R33">X26+AD26</f>
        <v>0</v>
      </c>
      <c r="S26" s="245">
        <v>5</v>
      </c>
      <c r="T26" s="245"/>
      <c r="U26" s="245">
        <f>AA26+AG26</f>
        <v>10</v>
      </c>
      <c r="V26" s="245">
        <f t="shared" si="18"/>
        <v>0</v>
      </c>
      <c r="W26" s="224"/>
      <c r="X26" s="224"/>
      <c r="Y26" s="224"/>
      <c r="Z26" s="224"/>
      <c r="AA26" s="224"/>
      <c r="AB26" s="224"/>
      <c r="AC26" s="224">
        <v>5</v>
      </c>
      <c r="AD26" s="224"/>
      <c r="AE26" s="224">
        <v>5</v>
      </c>
      <c r="AF26" s="224"/>
      <c r="AG26" s="224">
        <v>10</v>
      </c>
      <c r="AH26" s="224">
        <v>0</v>
      </c>
      <c r="AI26" s="225" t="s">
        <v>64</v>
      </c>
    </row>
    <row r="27" spans="1:35" s="186" customFormat="1" ht="25.5">
      <c r="A27" s="224">
        <v>4</v>
      </c>
      <c r="B27" s="216" t="s">
        <v>149</v>
      </c>
      <c r="C27" s="224"/>
      <c r="D27" s="224"/>
      <c r="E27" s="224"/>
      <c r="F27" s="224">
        <v>2</v>
      </c>
      <c r="G27" s="224"/>
      <c r="H27" s="224"/>
      <c r="I27" s="243">
        <v>2</v>
      </c>
      <c r="J27" s="243">
        <v>0</v>
      </c>
      <c r="K27" s="243">
        <v>0</v>
      </c>
      <c r="L27" s="243">
        <v>2</v>
      </c>
      <c r="M27" s="229"/>
      <c r="N27" s="174" t="s">
        <v>76</v>
      </c>
      <c r="O27" s="212">
        <v>40</v>
      </c>
      <c r="P27" s="244">
        <v>60</v>
      </c>
      <c r="Q27" s="245">
        <v>20</v>
      </c>
      <c r="R27" s="245">
        <v>20</v>
      </c>
      <c r="S27" s="245"/>
      <c r="T27" s="245"/>
      <c r="U27" s="245">
        <v>20</v>
      </c>
      <c r="V27" s="245"/>
      <c r="W27" s="224"/>
      <c r="X27" s="224"/>
      <c r="Y27" s="224"/>
      <c r="Z27" s="224"/>
      <c r="AA27" s="224"/>
      <c r="AB27" s="224"/>
      <c r="AC27" s="224">
        <v>20</v>
      </c>
      <c r="AD27" s="224">
        <v>20</v>
      </c>
      <c r="AE27" s="224"/>
      <c r="AF27" s="224"/>
      <c r="AG27" s="224">
        <v>20</v>
      </c>
      <c r="AH27" s="224">
        <v>0</v>
      </c>
      <c r="AI27" s="227" t="s">
        <v>48</v>
      </c>
    </row>
    <row r="28" spans="1:35" s="186" customFormat="1" ht="12.75">
      <c r="A28" s="224">
        <v>5</v>
      </c>
      <c r="B28" s="215" t="s">
        <v>54</v>
      </c>
      <c r="C28" s="224"/>
      <c r="D28" s="224"/>
      <c r="E28" s="224"/>
      <c r="F28" s="224">
        <v>1</v>
      </c>
      <c r="G28" s="224"/>
      <c r="H28" s="224"/>
      <c r="I28" s="243">
        <f t="shared" si="14"/>
        <v>1</v>
      </c>
      <c r="J28" s="243">
        <f t="shared" si="15"/>
        <v>0</v>
      </c>
      <c r="K28" s="243">
        <f aca="true" t="shared" si="21" ref="K28:K33">E28+H28</f>
        <v>0</v>
      </c>
      <c r="L28" s="243">
        <f aca="true" t="shared" si="22" ref="L28:L33">SUM(I28:K28)</f>
        <v>1</v>
      </c>
      <c r="M28" s="174"/>
      <c r="N28" s="174" t="s">
        <v>76</v>
      </c>
      <c r="O28" s="212">
        <f>SUM(Q28:T28)</f>
        <v>20</v>
      </c>
      <c r="P28" s="244">
        <f>SUM(Q28:V28)</f>
        <v>25</v>
      </c>
      <c r="Q28" s="245">
        <f t="shared" si="19"/>
        <v>10</v>
      </c>
      <c r="R28" s="245">
        <v>10</v>
      </c>
      <c r="S28" s="245">
        <v>0</v>
      </c>
      <c r="T28" s="245">
        <f t="shared" si="17"/>
        <v>0</v>
      </c>
      <c r="U28" s="245">
        <f>AA28+AG28</f>
        <v>5</v>
      </c>
      <c r="V28" s="245">
        <f t="shared" si="18"/>
        <v>0</v>
      </c>
      <c r="W28" s="224"/>
      <c r="X28" s="224"/>
      <c r="Y28" s="224"/>
      <c r="Z28" s="224"/>
      <c r="AA28" s="224"/>
      <c r="AB28" s="224"/>
      <c r="AC28" s="224">
        <v>10</v>
      </c>
      <c r="AD28" s="224">
        <v>10</v>
      </c>
      <c r="AE28" s="224">
        <v>0</v>
      </c>
      <c r="AF28" s="224"/>
      <c r="AG28" s="224">
        <v>5</v>
      </c>
      <c r="AH28" s="224">
        <v>0</v>
      </c>
      <c r="AI28" s="226" t="s">
        <v>211</v>
      </c>
    </row>
    <row r="29" spans="1:35" s="186" customFormat="1" ht="12.75">
      <c r="A29" s="224">
        <v>6</v>
      </c>
      <c r="B29" s="217" t="s">
        <v>60</v>
      </c>
      <c r="C29" s="224">
        <v>1</v>
      </c>
      <c r="D29" s="224"/>
      <c r="E29" s="224"/>
      <c r="F29" s="224"/>
      <c r="G29" s="224"/>
      <c r="H29" s="224"/>
      <c r="I29" s="243">
        <f t="shared" si="14"/>
        <v>1</v>
      </c>
      <c r="J29" s="243">
        <f t="shared" si="15"/>
        <v>0</v>
      </c>
      <c r="K29" s="243">
        <f t="shared" si="21"/>
        <v>0</v>
      </c>
      <c r="L29" s="243">
        <f t="shared" si="22"/>
        <v>1</v>
      </c>
      <c r="M29" s="174" t="s">
        <v>80</v>
      </c>
      <c r="N29" s="174"/>
      <c r="O29" s="212">
        <v>20</v>
      </c>
      <c r="P29" s="244">
        <f>SUM(Q29:V29)</f>
        <v>25</v>
      </c>
      <c r="Q29" s="245">
        <v>10</v>
      </c>
      <c r="R29" s="245">
        <f t="shared" si="20"/>
        <v>0</v>
      </c>
      <c r="S29" s="245">
        <f t="shared" si="16"/>
        <v>10</v>
      </c>
      <c r="T29" s="245">
        <f t="shared" si="17"/>
        <v>0</v>
      </c>
      <c r="U29" s="245">
        <v>5</v>
      </c>
      <c r="V29" s="245">
        <f t="shared" si="18"/>
        <v>0</v>
      </c>
      <c r="W29" s="224">
        <v>10</v>
      </c>
      <c r="X29" s="224"/>
      <c r="Y29" s="224">
        <v>10</v>
      </c>
      <c r="Z29" s="224"/>
      <c r="AA29" s="224">
        <v>5</v>
      </c>
      <c r="AB29" s="224"/>
      <c r="AC29" s="224"/>
      <c r="AD29" s="224"/>
      <c r="AE29" s="224"/>
      <c r="AF29" s="224"/>
      <c r="AG29" s="224"/>
      <c r="AH29" s="224">
        <v>0</v>
      </c>
      <c r="AI29" s="228" t="s">
        <v>61</v>
      </c>
    </row>
    <row r="30" spans="1:35" s="186" customFormat="1" ht="12.75">
      <c r="A30" s="224">
        <v>7</v>
      </c>
      <c r="B30" s="215" t="s">
        <v>57</v>
      </c>
      <c r="C30" s="224">
        <v>2</v>
      </c>
      <c r="D30" s="224"/>
      <c r="E30" s="224"/>
      <c r="F30" s="224"/>
      <c r="G30" s="224"/>
      <c r="H30" s="224"/>
      <c r="I30" s="243">
        <f t="shared" si="14"/>
        <v>2</v>
      </c>
      <c r="J30" s="243">
        <f t="shared" si="15"/>
        <v>0</v>
      </c>
      <c r="K30" s="243">
        <f t="shared" si="21"/>
        <v>0</v>
      </c>
      <c r="L30" s="243">
        <f t="shared" si="22"/>
        <v>2</v>
      </c>
      <c r="M30" s="174" t="s">
        <v>76</v>
      </c>
      <c r="N30" s="174"/>
      <c r="O30" s="212">
        <v>30</v>
      </c>
      <c r="P30" s="244">
        <v>40</v>
      </c>
      <c r="Q30" s="245">
        <v>20</v>
      </c>
      <c r="R30" s="245">
        <v>10</v>
      </c>
      <c r="S30" s="245"/>
      <c r="T30" s="245">
        <f t="shared" si="17"/>
        <v>0</v>
      </c>
      <c r="U30" s="245">
        <v>10</v>
      </c>
      <c r="V30" s="245">
        <f t="shared" si="18"/>
        <v>0</v>
      </c>
      <c r="W30" s="224">
        <v>20</v>
      </c>
      <c r="X30" s="224">
        <v>10</v>
      </c>
      <c r="Y30" s="224"/>
      <c r="Z30" s="224"/>
      <c r="AA30" s="224">
        <v>10</v>
      </c>
      <c r="AB30" s="224"/>
      <c r="AC30" s="224"/>
      <c r="AD30" s="224"/>
      <c r="AE30" s="224"/>
      <c r="AF30" s="224"/>
      <c r="AG30" s="224"/>
      <c r="AH30" s="224">
        <v>0</v>
      </c>
      <c r="AI30" s="227" t="s">
        <v>47</v>
      </c>
    </row>
    <row r="31" spans="1:35" s="186" customFormat="1" ht="12.75">
      <c r="A31" s="224">
        <v>8</v>
      </c>
      <c r="B31" s="216" t="s">
        <v>62</v>
      </c>
      <c r="C31" s="224">
        <v>2</v>
      </c>
      <c r="D31" s="224"/>
      <c r="E31" s="224"/>
      <c r="F31" s="224"/>
      <c r="G31" s="224"/>
      <c r="H31" s="224"/>
      <c r="I31" s="243">
        <f t="shared" si="14"/>
        <v>2</v>
      </c>
      <c r="J31" s="243">
        <f t="shared" si="15"/>
        <v>0</v>
      </c>
      <c r="K31" s="243">
        <f t="shared" si="21"/>
        <v>0</v>
      </c>
      <c r="L31" s="243">
        <f t="shared" si="22"/>
        <v>2</v>
      </c>
      <c r="M31" s="174" t="s">
        <v>80</v>
      </c>
      <c r="N31" s="174"/>
      <c r="O31" s="212">
        <v>30</v>
      </c>
      <c r="P31" s="244">
        <v>35</v>
      </c>
      <c r="Q31" s="245">
        <f t="shared" si="19"/>
        <v>10</v>
      </c>
      <c r="R31" s="245">
        <f t="shared" si="20"/>
        <v>10</v>
      </c>
      <c r="S31" s="245">
        <f t="shared" si="16"/>
        <v>10</v>
      </c>
      <c r="T31" s="245">
        <f t="shared" si="17"/>
        <v>0</v>
      </c>
      <c r="U31" s="245">
        <v>5</v>
      </c>
      <c r="V31" s="245">
        <f t="shared" si="18"/>
        <v>0</v>
      </c>
      <c r="W31" s="224">
        <v>10</v>
      </c>
      <c r="X31" s="224">
        <v>10</v>
      </c>
      <c r="Y31" s="224">
        <v>10</v>
      </c>
      <c r="Z31" s="224"/>
      <c r="AA31" s="224">
        <v>5</v>
      </c>
      <c r="AB31" s="224"/>
      <c r="AC31" s="224"/>
      <c r="AD31" s="224"/>
      <c r="AE31" s="224"/>
      <c r="AF31" s="224"/>
      <c r="AG31" s="224"/>
      <c r="AH31" s="224">
        <v>0</v>
      </c>
      <c r="AI31" s="214" t="s">
        <v>63</v>
      </c>
    </row>
    <row r="32" spans="1:35" s="186" customFormat="1" ht="38.25">
      <c r="A32" s="224">
        <v>9</v>
      </c>
      <c r="B32" s="216" t="s">
        <v>148</v>
      </c>
      <c r="C32" s="224">
        <v>1</v>
      </c>
      <c r="D32" s="224"/>
      <c r="E32" s="224"/>
      <c r="F32" s="224"/>
      <c r="G32" s="224"/>
      <c r="H32" s="224"/>
      <c r="I32" s="243">
        <f t="shared" si="14"/>
        <v>1</v>
      </c>
      <c r="J32" s="243"/>
      <c r="K32" s="243"/>
      <c r="L32" s="243">
        <v>1</v>
      </c>
      <c r="M32" s="229" t="s">
        <v>80</v>
      </c>
      <c r="N32" s="174"/>
      <c r="O32" s="212">
        <v>25</v>
      </c>
      <c r="P32" s="244">
        <v>35</v>
      </c>
      <c r="Q32" s="245">
        <v>10</v>
      </c>
      <c r="R32" s="245">
        <v>15</v>
      </c>
      <c r="S32" s="245">
        <f t="shared" si="16"/>
        <v>0</v>
      </c>
      <c r="T32" s="245"/>
      <c r="U32" s="245">
        <v>10</v>
      </c>
      <c r="V32" s="245"/>
      <c r="W32" s="224">
        <v>10</v>
      </c>
      <c r="X32" s="224">
        <v>15</v>
      </c>
      <c r="Y32" s="224"/>
      <c r="Z32" s="224"/>
      <c r="AA32" s="224">
        <v>10</v>
      </c>
      <c r="AB32" s="224"/>
      <c r="AC32" s="224"/>
      <c r="AD32" s="224"/>
      <c r="AE32" s="224"/>
      <c r="AF32" s="224"/>
      <c r="AG32" s="224"/>
      <c r="AH32" s="224">
        <v>0</v>
      </c>
      <c r="AI32" s="225" t="s">
        <v>118</v>
      </c>
    </row>
    <row r="33" spans="1:35" s="186" customFormat="1" ht="16.5" customHeight="1">
      <c r="A33" s="224">
        <v>10</v>
      </c>
      <c r="B33" s="230" t="s">
        <v>68</v>
      </c>
      <c r="C33" s="231">
        <v>2</v>
      </c>
      <c r="D33" s="224"/>
      <c r="E33" s="224"/>
      <c r="F33" s="224"/>
      <c r="G33" s="224"/>
      <c r="H33" s="224"/>
      <c r="I33" s="243">
        <v>1</v>
      </c>
      <c r="J33" s="243">
        <f t="shared" si="15"/>
        <v>0</v>
      </c>
      <c r="K33" s="243">
        <f t="shared" si="21"/>
        <v>0</v>
      </c>
      <c r="L33" s="243">
        <f t="shared" si="22"/>
        <v>1</v>
      </c>
      <c r="M33" s="174" t="s">
        <v>80</v>
      </c>
      <c r="N33" s="174"/>
      <c r="O33" s="212">
        <v>20</v>
      </c>
      <c r="P33" s="244">
        <v>30</v>
      </c>
      <c r="Q33" s="245"/>
      <c r="R33" s="245">
        <f t="shared" si="20"/>
        <v>0</v>
      </c>
      <c r="S33" s="245">
        <v>20</v>
      </c>
      <c r="T33" s="245">
        <f t="shared" si="17"/>
        <v>0</v>
      </c>
      <c r="U33" s="245">
        <v>10</v>
      </c>
      <c r="V33" s="245">
        <f t="shared" si="18"/>
        <v>0</v>
      </c>
      <c r="W33" s="224"/>
      <c r="X33" s="224"/>
      <c r="Y33" s="224">
        <v>20</v>
      </c>
      <c r="Z33" s="224"/>
      <c r="AA33" s="224">
        <v>10</v>
      </c>
      <c r="AB33" s="224"/>
      <c r="AC33" s="224"/>
      <c r="AD33" s="224"/>
      <c r="AE33" s="224"/>
      <c r="AF33" s="224"/>
      <c r="AG33" s="224"/>
      <c r="AH33" s="224">
        <v>0</v>
      </c>
      <c r="AI33" s="226" t="s">
        <v>51</v>
      </c>
    </row>
    <row r="34" spans="1:35" s="222" customFormat="1" ht="12.75">
      <c r="A34" s="218"/>
      <c r="B34" s="219" t="s">
        <v>32</v>
      </c>
      <c r="C34" s="218">
        <f>SUM(C23:C33)</f>
        <v>10</v>
      </c>
      <c r="D34" s="218"/>
      <c r="E34" s="218">
        <f>SUM(E23:E33)</f>
        <v>0</v>
      </c>
      <c r="F34" s="218">
        <f>SUM(F23:F33)</f>
        <v>7</v>
      </c>
      <c r="G34" s="218"/>
      <c r="H34" s="218"/>
      <c r="I34" s="218">
        <f>SUM(C34:H34)</f>
        <v>17</v>
      </c>
      <c r="J34" s="218"/>
      <c r="K34" s="218"/>
      <c r="L34" s="218">
        <f>SUM(I34:K34)</f>
        <v>17</v>
      </c>
      <c r="M34" s="220"/>
      <c r="N34" s="220"/>
      <c r="O34" s="220">
        <f>SUM(O24:O33)</f>
        <v>285</v>
      </c>
      <c r="P34" s="220">
        <f>SUM(P23:P33)</f>
        <v>390</v>
      </c>
      <c r="Q34" s="223">
        <v>115</v>
      </c>
      <c r="R34" s="223">
        <v>75</v>
      </c>
      <c r="S34" s="223">
        <v>65</v>
      </c>
      <c r="T34" s="223">
        <v>30</v>
      </c>
      <c r="U34" s="223">
        <v>105</v>
      </c>
      <c r="V34" s="223">
        <f>SUM(V25:V33)</f>
        <v>0</v>
      </c>
      <c r="W34" s="218">
        <v>60</v>
      </c>
      <c r="X34" s="218">
        <f>SUM(X25:X33)</f>
        <v>35</v>
      </c>
      <c r="Y34" s="218">
        <v>60</v>
      </c>
      <c r="Z34" s="218"/>
      <c r="AA34" s="218">
        <f>SUM(AA25:AA33)</f>
        <v>40</v>
      </c>
      <c r="AB34" s="218"/>
      <c r="AC34" s="218">
        <f>SUM(AC23:AC33)</f>
        <v>55</v>
      </c>
      <c r="AD34" s="218">
        <f>SUM(AD25:AD33)</f>
        <v>40</v>
      </c>
      <c r="AE34" s="218">
        <v>0</v>
      </c>
      <c r="AF34" s="218">
        <v>35</v>
      </c>
      <c r="AG34" s="218">
        <v>65</v>
      </c>
      <c r="AH34" s="218"/>
      <c r="AI34" s="221"/>
    </row>
    <row r="35" spans="1:35" s="186" customFormat="1" ht="12.75">
      <c r="A35" s="224"/>
      <c r="B35" s="214" t="s">
        <v>145</v>
      </c>
      <c r="C35" s="224"/>
      <c r="D35" s="224"/>
      <c r="E35" s="224"/>
      <c r="F35" s="224"/>
      <c r="G35" s="224"/>
      <c r="H35" s="224"/>
      <c r="I35" s="243"/>
      <c r="J35" s="243"/>
      <c r="K35" s="243"/>
      <c r="L35" s="243"/>
      <c r="M35" s="174"/>
      <c r="N35" s="174"/>
      <c r="O35" s="212"/>
      <c r="P35" s="244"/>
      <c r="Q35" s="245"/>
      <c r="R35" s="245"/>
      <c r="S35" s="245"/>
      <c r="T35" s="245"/>
      <c r="U35" s="245"/>
      <c r="V35" s="245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5"/>
    </row>
    <row r="36" spans="1:35" s="186" customFormat="1" ht="12.75">
      <c r="A36" s="224">
        <v>1</v>
      </c>
      <c r="B36" s="216" t="s">
        <v>164</v>
      </c>
      <c r="C36" s="224">
        <v>1</v>
      </c>
      <c r="D36" s="224"/>
      <c r="E36" s="224"/>
      <c r="F36" s="224"/>
      <c r="G36" s="224"/>
      <c r="H36" s="224"/>
      <c r="I36" s="243">
        <f>C36+F36</f>
        <v>1</v>
      </c>
      <c r="J36" s="243"/>
      <c r="K36" s="243"/>
      <c r="L36" s="243">
        <f>SUM(I36:K36)</f>
        <v>1</v>
      </c>
      <c r="M36" s="229" t="s">
        <v>80</v>
      </c>
      <c r="N36" s="174"/>
      <c r="O36" s="212">
        <v>20</v>
      </c>
      <c r="P36" s="244">
        <v>25</v>
      </c>
      <c r="Q36" s="245">
        <v>10</v>
      </c>
      <c r="R36" s="245">
        <v>10</v>
      </c>
      <c r="S36" s="245">
        <v>0</v>
      </c>
      <c r="T36" s="245">
        <f>Z36+AF36</f>
        <v>0</v>
      </c>
      <c r="U36" s="245">
        <f>AA36+AG36</f>
        <v>5</v>
      </c>
      <c r="V36" s="245">
        <f>AB36+AH36</f>
        <v>0</v>
      </c>
      <c r="W36" s="224">
        <v>10</v>
      </c>
      <c r="X36" s="224">
        <v>10</v>
      </c>
      <c r="Y36" s="186">
        <v>0</v>
      </c>
      <c r="Z36" s="224"/>
      <c r="AA36" s="224">
        <v>5</v>
      </c>
      <c r="AB36" s="224"/>
      <c r="AC36" s="224"/>
      <c r="AD36" s="224"/>
      <c r="AE36" s="224"/>
      <c r="AF36" s="224"/>
      <c r="AG36" s="224"/>
      <c r="AH36" s="224">
        <f>SUM(Q36:AG36)</f>
        <v>0</v>
      </c>
      <c r="AI36" s="227" t="s">
        <v>47</v>
      </c>
    </row>
    <row r="37" spans="1:35" s="186" customFormat="1" ht="12.75">
      <c r="A37" s="224">
        <v>2</v>
      </c>
      <c r="B37" s="216" t="s">
        <v>52</v>
      </c>
      <c r="C37" s="224">
        <v>1</v>
      </c>
      <c r="D37" s="224"/>
      <c r="E37" s="224"/>
      <c r="F37" s="224"/>
      <c r="G37" s="224"/>
      <c r="H37" s="224"/>
      <c r="I37" s="243">
        <f>C37+F37</f>
        <v>1</v>
      </c>
      <c r="J37" s="243"/>
      <c r="K37" s="243"/>
      <c r="L37" s="243">
        <f>SUM(I37:K37)</f>
        <v>1</v>
      </c>
      <c r="M37" s="174" t="s">
        <v>80</v>
      </c>
      <c r="N37" s="174"/>
      <c r="O37" s="212">
        <f>SUM(Q37:T37)</f>
        <v>30</v>
      </c>
      <c r="P37" s="244">
        <v>30</v>
      </c>
      <c r="Q37" s="245">
        <f>W37+AC37</f>
        <v>10</v>
      </c>
      <c r="R37" s="245">
        <f>X37+AD37</f>
        <v>0</v>
      </c>
      <c r="S37" s="245">
        <f>Y37+AE37</f>
        <v>20</v>
      </c>
      <c r="T37" s="245">
        <f>Z37+AF37</f>
        <v>0</v>
      </c>
      <c r="U37" s="245"/>
      <c r="V37" s="245">
        <f>AB37+AH37</f>
        <v>0</v>
      </c>
      <c r="W37" s="224">
        <v>10</v>
      </c>
      <c r="X37" s="224"/>
      <c r="Y37" s="224">
        <v>20</v>
      </c>
      <c r="Z37" s="224"/>
      <c r="AA37" s="224"/>
      <c r="AB37" s="224"/>
      <c r="AC37" s="224"/>
      <c r="AD37" s="224"/>
      <c r="AE37" s="224"/>
      <c r="AF37" s="224"/>
      <c r="AG37" s="224"/>
      <c r="AH37" s="224">
        <f>SUM(Q37:AG37)</f>
        <v>0</v>
      </c>
      <c r="AI37" s="227" t="s">
        <v>51</v>
      </c>
    </row>
    <row r="38" spans="1:35" s="186" customFormat="1" ht="12.75">
      <c r="A38" s="224">
        <v>3</v>
      </c>
      <c r="B38" s="215" t="s">
        <v>191</v>
      </c>
      <c r="C38" s="224">
        <v>2</v>
      </c>
      <c r="D38" s="224"/>
      <c r="E38" s="224"/>
      <c r="F38" s="224"/>
      <c r="G38" s="224"/>
      <c r="H38" s="224"/>
      <c r="I38" s="243">
        <f>C38+F38</f>
        <v>2</v>
      </c>
      <c r="J38" s="243"/>
      <c r="K38" s="243"/>
      <c r="L38" s="243">
        <f>SUM(I38:K38)</f>
        <v>2</v>
      </c>
      <c r="M38" s="174" t="s">
        <v>80</v>
      </c>
      <c r="N38" s="174"/>
      <c r="O38" s="212">
        <v>30</v>
      </c>
      <c r="P38" s="244">
        <v>40</v>
      </c>
      <c r="Q38" s="245">
        <f>W38+AC38</f>
        <v>10</v>
      </c>
      <c r="R38" s="245">
        <v>20</v>
      </c>
      <c r="S38" s="245">
        <v>0</v>
      </c>
      <c r="T38" s="245">
        <f>Z38+AF38</f>
        <v>0</v>
      </c>
      <c r="U38" s="245">
        <f>AA38+AG38</f>
        <v>10</v>
      </c>
      <c r="V38" s="245">
        <f>AB38+AH38</f>
        <v>0</v>
      </c>
      <c r="W38" s="224">
        <v>10</v>
      </c>
      <c r="X38" s="224">
        <v>20</v>
      </c>
      <c r="Y38" s="224"/>
      <c r="Z38" s="224"/>
      <c r="AA38" s="224">
        <v>10</v>
      </c>
      <c r="AB38" s="224"/>
      <c r="AC38" s="224"/>
      <c r="AD38" s="224"/>
      <c r="AE38" s="224"/>
      <c r="AF38" s="224"/>
      <c r="AG38" s="224"/>
      <c r="AH38" s="224"/>
      <c r="AI38" s="226" t="s">
        <v>211</v>
      </c>
    </row>
    <row r="39" spans="1:35" s="186" customFormat="1" ht="12.75">
      <c r="A39" s="224">
        <v>4</v>
      </c>
      <c r="B39" s="215" t="s">
        <v>166</v>
      </c>
      <c r="C39" s="224"/>
      <c r="D39" s="224"/>
      <c r="E39" s="224"/>
      <c r="F39" s="224">
        <v>2</v>
      </c>
      <c r="G39" s="224"/>
      <c r="H39" s="224"/>
      <c r="I39" s="243">
        <f>C39+F39</f>
        <v>2</v>
      </c>
      <c r="J39" s="243"/>
      <c r="K39" s="243"/>
      <c r="L39" s="243">
        <f>SUM(I39:K39)</f>
        <v>2</v>
      </c>
      <c r="M39" s="229"/>
      <c r="N39" s="229" t="s">
        <v>80</v>
      </c>
      <c r="O39" s="212">
        <f>SUM(Q39:T39)</f>
        <v>30</v>
      </c>
      <c r="P39" s="244">
        <f>SUM(Q39:V39)</f>
        <v>40</v>
      </c>
      <c r="Q39" s="245">
        <f aca="true" t="shared" si="23" ref="Q39:V39">W39+AC39</f>
        <v>10</v>
      </c>
      <c r="R39" s="245">
        <v>20</v>
      </c>
      <c r="S39" s="245"/>
      <c r="T39" s="245">
        <f t="shared" si="23"/>
        <v>0</v>
      </c>
      <c r="U39" s="245">
        <v>10</v>
      </c>
      <c r="V39" s="245">
        <f t="shared" si="23"/>
        <v>0</v>
      </c>
      <c r="W39" s="224"/>
      <c r="X39" s="224"/>
      <c r="Y39" s="224"/>
      <c r="Z39" s="224"/>
      <c r="AA39" s="224"/>
      <c r="AB39" s="224"/>
      <c r="AC39" s="224">
        <v>10</v>
      </c>
      <c r="AD39" s="224">
        <v>20</v>
      </c>
      <c r="AE39" s="224"/>
      <c r="AF39" s="224"/>
      <c r="AG39" s="224">
        <v>10</v>
      </c>
      <c r="AH39" s="224"/>
      <c r="AI39" s="227" t="s">
        <v>47</v>
      </c>
    </row>
    <row r="40" spans="1:35" s="186" customFormat="1" ht="12.75">
      <c r="A40" s="224">
        <v>5</v>
      </c>
      <c r="B40" s="216" t="s">
        <v>187</v>
      </c>
      <c r="C40" s="224">
        <v>2</v>
      </c>
      <c r="D40" s="224"/>
      <c r="E40" s="224"/>
      <c r="F40" s="224">
        <v>2</v>
      </c>
      <c r="G40" s="224"/>
      <c r="H40" s="224"/>
      <c r="I40" s="243">
        <v>2</v>
      </c>
      <c r="J40" s="243"/>
      <c r="K40" s="243"/>
      <c r="L40" s="243">
        <v>2</v>
      </c>
      <c r="M40" s="174" t="s">
        <v>80</v>
      </c>
      <c r="N40" s="174" t="s">
        <v>76</v>
      </c>
      <c r="O40" s="212">
        <v>70</v>
      </c>
      <c r="P40" s="244">
        <v>100</v>
      </c>
      <c r="Q40" s="245">
        <v>20</v>
      </c>
      <c r="R40" s="245"/>
      <c r="S40" s="245">
        <v>20</v>
      </c>
      <c r="T40" s="245">
        <v>30</v>
      </c>
      <c r="U40" s="245">
        <v>30</v>
      </c>
      <c r="V40" s="245">
        <v>0</v>
      </c>
      <c r="W40" s="224">
        <v>10</v>
      </c>
      <c r="X40" s="224"/>
      <c r="Y40" s="224">
        <v>20</v>
      </c>
      <c r="Z40" s="224"/>
      <c r="AA40" s="224">
        <v>10</v>
      </c>
      <c r="AB40" s="224"/>
      <c r="AC40" s="224">
        <v>10</v>
      </c>
      <c r="AD40" s="224"/>
      <c r="AE40" s="224"/>
      <c r="AF40" s="224">
        <v>30</v>
      </c>
      <c r="AG40" s="224">
        <v>20</v>
      </c>
      <c r="AH40" s="224"/>
      <c r="AI40" s="86" t="s">
        <v>79</v>
      </c>
    </row>
    <row r="41" spans="1:35" s="186" customFormat="1" ht="24">
      <c r="A41" s="224">
        <v>6</v>
      </c>
      <c r="B41" s="216" t="s">
        <v>188</v>
      </c>
      <c r="C41" s="224"/>
      <c r="D41" s="224"/>
      <c r="E41" s="224"/>
      <c r="F41" s="224">
        <v>2</v>
      </c>
      <c r="G41" s="224"/>
      <c r="H41" s="224"/>
      <c r="I41" s="243">
        <v>2</v>
      </c>
      <c r="J41" s="243"/>
      <c r="K41" s="243"/>
      <c r="L41" s="243">
        <v>1</v>
      </c>
      <c r="M41" s="174"/>
      <c r="N41" s="174" t="s">
        <v>80</v>
      </c>
      <c r="O41" s="212">
        <v>30</v>
      </c>
      <c r="P41" s="244">
        <v>40</v>
      </c>
      <c r="Q41" s="245">
        <v>20</v>
      </c>
      <c r="R41" s="245">
        <v>10</v>
      </c>
      <c r="S41" s="245"/>
      <c r="T41" s="245"/>
      <c r="U41" s="245">
        <v>10</v>
      </c>
      <c r="V41" s="245"/>
      <c r="W41" s="224"/>
      <c r="X41" s="224"/>
      <c r="Y41" s="224"/>
      <c r="Z41" s="224"/>
      <c r="AA41" s="224"/>
      <c r="AB41" s="224"/>
      <c r="AC41" s="224">
        <v>20</v>
      </c>
      <c r="AD41" s="224">
        <v>10</v>
      </c>
      <c r="AE41" s="224"/>
      <c r="AF41" s="224"/>
      <c r="AG41" s="224">
        <v>10</v>
      </c>
      <c r="AH41" s="224"/>
      <c r="AI41" s="227" t="s">
        <v>212</v>
      </c>
    </row>
    <row r="42" spans="1:35" s="186" customFormat="1" ht="12.75">
      <c r="A42" s="224">
        <v>7</v>
      </c>
      <c r="B42" s="216" t="s">
        <v>150</v>
      </c>
      <c r="C42" s="224">
        <v>2</v>
      </c>
      <c r="D42" s="224"/>
      <c r="E42" s="224"/>
      <c r="F42" s="224"/>
      <c r="G42" s="224"/>
      <c r="H42" s="224"/>
      <c r="I42" s="243">
        <v>2</v>
      </c>
      <c r="J42" s="243"/>
      <c r="K42" s="243"/>
      <c r="L42" s="243">
        <v>2</v>
      </c>
      <c r="M42" s="229" t="s">
        <v>80</v>
      </c>
      <c r="N42" s="174"/>
      <c r="O42" s="212">
        <v>40</v>
      </c>
      <c r="P42" s="244">
        <v>40</v>
      </c>
      <c r="Q42" s="245">
        <v>20</v>
      </c>
      <c r="R42" s="245"/>
      <c r="S42" s="245">
        <v>20</v>
      </c>
      <c r="T42" s="245"/>
      <c r="U42" s="245"/>
      <c r="V42" s="245"/>
      <c r="W42" s="224">
        <v>20</v>
      </c>
      <c r="X42" s="224"/>
      <c r="Y42" s="224">
        <v>20</v>
      </c>
      <c r="Z42" s="224"/>
      <c r="AA42" s="224"/>
      <c r="AB42" s="224"/>
      <c r="AC42" s="224"/>
      <c r="AD42" s="224"/>
      <c r="AE42" s="224"/>
      <c r="AF42" s="224"/>
      <c r="AG42" s="224"/>
      <c r="AH42" s="224"/>
      <c r="AI42" s="227" t="s">
        <v>50</v>
      </c>
    </row>
    <row r="43" spans="1:35" s="186" customFormat="1" ht="12.75">
      <c r="A43" s="224">
        <v>8</v>
      </c>
      <c r="B43" s="216" t="s">
        <v>192</v>
      </c>
      <c r="C43" s="224"/>
      <c r="D43" s="224"/>
      <c r="E43" s="224"/>
      <c r="F43" s="224">
        <v>1</v>
      </c>
      <c r="G43" s="224"/>
      <c r="H43" s="224"/>
      <c r="I43" s="243">
        <v>1</v>
      </c>
      <c r="J43" s="243"/>
      <c r="K43" s="243"/>
      <c r="L43" s="243">
        <v>1</v>
      </c>
      <c r="M43" s="229"/>
      <c r="N43" s="174" t="s">
        <v>80</v>
      </c>
      <c r="O43" s="212">
        <v>20</v>
      </c>
      <c r="P43" s="244">
        <v>30</v>
      </c>
      <c r="Q43" s="245">
        <v>10</v>
      </c>
      <c r="R43" s="245">
        <v>10</v>
      </c>
      <c r="S43" s="245"/>
      <c r="T43" s="245"/>
      <c r="U43" s="245">
        <v>10</v>
      </c>
      <c r="V43" s="245"/>
      <c r="W43" s="224"/>
      <c r="X43" s="224"/>
      <c r="Y43" s="224"/>
      <c r="Z43" s="224"/>
      <c r="AA43" s="224"/>
      <c r="AB43" s="224"/>
      <c r="AC43" s="224">
        <v>10</v>
      </c>
      <c r="AD43" s="224">
        <v>10</v>
      </c>
      <c r="AE43" s="224"/>
      <c r="AF43" s="224"/>
      <c r="AG43" s="224">
        <v>10</v>
      </c>
      <c r="AH43" s="224"/>
      <c r="AI43" s="227"/>
    </row>
    <row r="44" spans="1:35" s="186" customFormat="1" ht="25.5">
      <c r="A44" s="224">
        <v>9</v>
      </c>
      <c r="B44" s="216" t="s">
        <v>159</v>
      </c>
      <c r="C44" s="224">
        <v>2</v>
      </c>
      <c r="D44" s="224"/>
      <c r="E44" s="224"/>
      <c r="F44" s="224"/>
      <c r="G44" s="224"/>
      <c r="H44" s="224"/>
      <c r="I44" s="243">
        <v>2</v>
      </c>
      <c r="J44" s="243"/>
      <c r="K44" s="243"/>
      <c r="L44" s="243">
        <v>2</v>
      </c>
      <c r="M44" s="174" t="s">
        <v>80</v>
      </c>
      <c r="N44" s="174"/>
      <c r="O44" s="212">
        <v>30</v>
      </c>
      <c r="P44" s="244">
        <v>50</v>
      </c>
      <c r="Q44" s="245">
        <v>20</v>
      </c>
      <c r="R44" s="245"/>
      <c r="S44" s="245">
        <v>10</v>
      </c>
      <c r="T44" s="245"/>
      <c r="U44" s="245">
        <v>20</v>
      </c>
      <c r="V44" s="245"/>
      <c r="W44" s="224">
        <v>20</v>
      </c>
      <c r="X44" s="224"/>
      <c r="Y44" s="224">
        <v>10</v>
      </c>
      <c r="Z44" s="224"/>
      <c r="AA44" s="224">
        <v>20</v>
      </c>
      <c r="AB44" s="224"/>
      <c r="AC44" s="224"/>
      <c r="AD44" s="224"/>
      <c r="AE44" s="224"/>
      <c r="AF44" s="224"/>
      <c r="AG44" s="224"/>
      <c r="AH44" s="224"/>
      <c r="AI44" s="227" t="s">
        <v>48</v>
      </c>
    </row>
    <row r="45" spans="1:35" s="186" customFormat="1" ht="25.5">
      <c r="A45" s="224">
        <v>10</v>
      </c>
      <c r="B45" s="216" t="s">
        <v>193</v>
      </c>
      <c r="C45" s="224"/>
      <c r="D45" s="224"/>
      <c r="E45" s="224"/>
      <c r="F45" s="224"/>
      <c r="G45" s="224"/>
      <c r="H45" s="224">
        <v>6</v>
      </c>
      <c r="I45" s="243">
        <v>6</v>
      </c>
      <c r="J45" s="243"/>
      <c r="K45" s="243"/>
      <c r="L45" s="243">
        <v>6</v>
      </c>
      <c r="M45" s="174"/>
      <c r="N45" s="174"/>
      <c r="O45" s="212"/>
      <c r="P45" s="244">
        <v>120</v>
      </c>
      <c r="Q45" s="245"/>
      <c r="R45" s="245"/>
      <c r="S45" s="245"/>
      <c r="T45" s="245"/>
      <c r="U45" s="245"/>
      <c r="V45" s="245">
        <v>120</v>
      </c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>
        <v>120</v>
      </c>
      <c r="AI45" s="227"/>
    </row>
    <row r="46" spans="1:35" s="222" customFormat="1" ht="12.75">
      <c r="A46" s="218"/>
      <c r="B46" s="219" t="s">
        <v>32</v>
      </c>
      <c r="C46" s="218">
        <v>10</v>
      </c>
      <c r="D46" s="218" t="s">
        <v>186</v>
      </c>
      <c r="E46" s="218"/>
      <c r="F46" s="218">
        <f>SUM(F37:F45)</f>
        <v>7</v>
      </c>
      <c r="G46" s="218"/>
      <c r="H46" s="218">
        <v>6</v>
      </c>
      <c r="I46" s="218">
        <v>21</v>
      </c>
      <c r="J46" s="218">
        <v>2</v>
      </c>
      <c r="K46" s="218"/>
      <c r="L46" s="218">
        <v>23</v>
      </c>
      <c r="M46" s="220"/>
      <c r="N46" s="220"/>
      <c r="O46" s="220">
        <f>SUM(O35:O44)</f>
        <v>300</v>
      </c>
      <c r="P46" s="220">
        <v>515</v>
      </c>
      <c r="Q46" s="223">
        <v>130</v>
      </c>
      <c r="R46" s="223">
        <v>70</v>
      </c>
      <c r="S46" s="223">
        <f>SUM(S37:S45)</f>
        <v>70</v>
      </c>
      <c r="T46" s="223">
        <f>SUM(T37:T45)</f>
        <v>30</v>
      </c>
      <c r="U46" s="223">
        <v>95</v>
      </c>
      <c r="V46" s="223">
        <v>120</v>
      </c>
      <c r="W46" s="218">
        <v>80</v>
      </c>
      <c r="X46" s="218">
        <v>30</v>
      </c>
      <c r="Y46" s="218">
        <f>SUM(Y37:Y45)</f>
        <v>70</v>
      </c>
      <c r="Z46" s="218"/>
      <c r="AA46" s="218">
        <v>45</v>
      </c>
      <c r="AB46" s="218"/>
      <c r="AC46" s="218">
        <f>SUM(AC37:AC45)</f>
        <v>50</v>
      </c>
      <c r="AD46" s="218">
        <f>SUM(AD37:AD45)</f>
        <v>40</v>
      </c>
      <c r="AE46" s="218">
        <f>SUM(AE37:AE45)</f>
        <v>0</v>
      </c>
      <c r="AF46" s="218">
        <v>30</v>
      </c>
      <c r="AG46" s="218">
        <f>SUM(AG37:AG45)</f>
        <v>50</v>
      </c>
      <c r="AH46" s="218">
        <v>120</v>
      </c>
      <c r="AI46" s="221"/>
    </row>
    <row r="47" spans="1:35" s="186" customFormat="1" ht="12.75">
      <c r="A47" s="224"/>
      <c r="B47" s="214"/>
      <c r="C47" s="224"/>
      <c r="D47" s="224"/>
      <c r="E47" s="224"/>
      <c r="F47" s="224"/>
      <c r="G47" s="224"/>
      <c r="H47" s="224"/>
      <c r="I47" s="243"/>
      <c r="J47" s="243"/>
      <c r="K47" s="243"/>
      <c r="L47" s="243">
        <v>60</v>
      </c>
      <c r="M47" s="174"/>
      <c r="N47" s="174"/>
      <c r="O47" s="212"/>
      <c r="P47" s="244"/>
      <c r="Q47" s="245"/>
      <c r="R47" s="245"/>
      <c r="S47" s="245"/>
      <c r="T47" s="245"/>
      <c r="U47" s="245"/>
      <c r="V47" s="245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5"/>
    </row>
    <row r="48" spans="1:35" s="186" customFormat="1" ht="12.75">
      <c r="A48" s="224"/>
      <c r="B48" s="246" t="s">
        <v>190</v>
      </c>
      <c r="C48" s="224">
        <v>29</v>
      </c>
      <c r="D48" s="224">
        <v>1</v>
      </c>
      <c r="E48" s="224"/>
      <c r="F48" s="224">
        <v>24</v>
      </c>
      <c r="G48" s="224"/>
      <c r="H48" s="224">
        <v>6</v>
      </c>
      <c r="I48" s="243">
        <v>52</v>
      </c>
      <c r="J48" s="243">
        <v>2</v>
      </c>
      <c r="K48" s="243">
        <v>6</v>
      </c>
      <c r="L48" s="243">
        <v>60</v>
      </c>
      <c r="M48" s="174"/>
      <c r="N48" s="174"/>
      <c r="O48" s="212">
        <v>949</v>
      </c>
      <c r="P48" s="244">
        <v>1404</v>
      </c>
      <c r="Q48" s="243">
        <v>354</v>
      </c>
      <c r="R48" s="243">
        <v>135</v>
      </c>
      <c r="S48" s="243">
        <v>355</v>
      </c>
      <c r="T48" s="243">
        <v>105</v>
      </c>
      <c r="U48" s="243">
        <v>335</v>
      </c>
      <c r="V48" s="243">
        <v>120</v>
      </c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32"/>
    </row>
    <row r="49" spans="1:35" s="186" customFormat="1" ht="12.75" customHeight="1">
      <c r="A49" s="279" t="s">
        <v>167</v>
      </c>
      <c r="B49" s="279"/>
      <c r="C49" s="174">
        <f>SUM(C22,C34)</f>
        <v>30</v>
      </c>
      <c r="D49" s="174">
        <f>SUM(D22,)</f>
        <v>0</v>
      </c>
      <c r="E49" s="174">
        <f>SUM(E8:E48)</f>
        <v>0</v>
      </c>
      <c r="F49" s="174">
        <v>23</v>
      </c>
      <c r="G49" s="174">
        <f>SUM(G22)</f>
        <v>0</v>
      </c>
      <c r="H49" s="174">
        <v>6</v>
      </c>
      <c r="I49" s="244">
        <v>55</v>
      </c>
      <c r="J49" s="244">
        <v>2</v>
      </c>
      <c r="K49" s="244">
        <f>SUM(K8:K48)</f>
        <v>6</v>
      </c>
      <c r="L49" s="244">
        <v>60</v>
      </c>
      <c r="M49" s="174">
        <f>COUNTIF(M8:M48,"EGZ")</f>
        <v>5</v>
      </c>
      <c r="N49" s="174">
        <f>COUNTIF(N8:N48,"EGZ")</f>
        <v>7</v>
      </c>
      <c r="O49" s="212">
        <v>964</v>
      </c>
      <c r="P49" s="244">
        <v>1409</v>
      </c>
      <c r="Q49" s="244">
        <v>369</v>
      </c>
      <c r="R49" s="244">
        <v>130</v>
      </c>
      <c r="S49" s="244">
        <v>360</v>
      </c>
      <c r="T49" s="244">
        <v>105</v>
      </c>
      <c r="U49" s="244">
        <v>325</v>
      </c>
      <c r="V49" s="244">
        <v>120</v>
      </c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>
        <f>SUM(AH8:AH48)</f>
        <v>0</v>
      </c>
      <c r="AI49" s="233"/>
    </row>
    <row r="50" spans="1:35" s="186" customFormat="1" ht="12.75" customHeight="1">
      <c r="A50" s="174"/>
      <c r="B50" s="174" t="s">
        <v>32</v>
      </c>
      <c r="C50" s="279">
        <f>SUM(C49,D49)</f>
        <v>30</v>
      </c>
      <c r="D50" s="279"/>
      <c r="E50" s="282"/>
      <c r="F50" s="279">
        <f>SUM(F49:H49)</f>
        <v>29</v>
      </c>
      <c r="G50" s="279"/>
      <c r="H50" s="279"/>
      <c r="I50" s="174"/>
      <c r="J50" s="265" t="s">
        <v>41</v>
      </c>
      <c r="K50" s="266"/>
      <c r="L50" s="266"/>
      <c r="M50" s="265" t="s">
        <v>42</v>
      </c>
      <c r="N50" s="265"/>
      <c r="O50" s="234"/>
      <c r="P50" s="174"/>
      <c r="Q50" s="279"/>
      <c r="R50" s="279"/>
      <c r="S50" s="279"/>
      <c r="T50" s="279"/>
      <c r="U50" s="279">
        <v>475</v>
      </c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33"/>
    </row>
    <row r="51" spans="1:35" s="186" customFormat="1" ht="12.75" customHeight="1">
      <c r="A51" s="174"/>
      <c r="B51" s="174"/>
      <c r="C51" s="174"/>
      <c r="D51" s="174"/>
      <c r="E51" s="235"/>
      <c r="F51" s="174"/>
      <c r="G51" s="174"/>
      <c r="H51" s="174"/>
      <c r="I51" s="174"/>
      <c r="J51" s="265" t="s">
        <v>39</v>
      </c>
      <c r="K51" s="266"/>
      <c r="L51" s="266"/>
      <c r="M51" s="266"/>
      <c r="N51" s="266"/>
      <c r="O51" s="236"/>
      <c r="P51" s="229"/>
      <c r="Q51" s="280"/>
      <c r="R51" s="281"/>
      <c r="S51" s="281"/>
      <c r="T51" s="281"/>
      <c r="U51" s="281"/>
      <c r="V51" s="281"/>
      <c r="W51" s="279"/>
      <c r="X51" s="282"/>
      <c r="Y51" s="282"/>
      <c r="Z51" s="282"/>
      <c r="AA51" s="282"/>
      <c r="AB51" s="282"/>
      <c r="AC51" s="279"/>
      <c r="AD51" s="279"/>
      <c r="AE51" s="279"/>
      <c r="AF51" s="279"/>
      <c r="AG51" s="279"/>
      <c r="AH51" s="279"/>
      <c r="AI51" s="237"/>
    </row>
    <row r="52" spans="1:35" s="186" customFormat="1" ht="12.75" customHeight="1" thickBo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9"/>
      <c r="N52" s="239"/>
      <c r="O52" s="239"/>
      <c r="P52" s="239"/>
      <c r="Q52" s="239"/>
      <c r="R52" s="239"/>
      <c r="S52" s="239"/>
      <c r="T52" s="239"/>
      <c r="U52" s="239"/>
      <c r="V52" s="240"/>
      <c r="W52" s="241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42"/>
    </row>
    <row r="53" spans="1:35" ht="12.75" customHeight="1">
      <c r="A53" s="274" t="s">
        <v>24</v>
      </c>
      <c r="B53" s="275"/>
      <c r="C53" s="276" t="s">
        <v>25</v>
      </c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8"/>
      <c r="W53" s="30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1:35" ht="12.75">
      <c r="A54" s="272" t="s">
        <v>44</v>
      </c>
      <c r="B54" s="273"/>
      <c r="C54" s="273" t="s">
        <v>7</v>
      </c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63" t="s">
        <v>27</v>
      </c>
      <c r="S54" s="25"/>
      <c r="T54" s="25"/>
      <c r="U54" s="25"/>
      <c r="V54" s="26"/>
      <c r="W54" s="30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1:35" ht="12.75">
      <c r="A55" s="305" t="s">
        <v>36</v>
      </c>
      <c r="B55" s="304"/>
      <c r="C55" s="273" t="s">
        <v>8</v>
      </c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" t="s">
        <v>15</v>
      </c>
      <c r="S55" s="25"/>
      <c r="T55" s="25"/>
      <c r="U55" s="26"/>
      <c r="V55" s="66"/>
      <c r="W55" s="30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1:35" ht="13.5" thickBot="1">
      <c r="A56" s="305"/>
      <c r="B56" s="304"/>
      <c r="C56" s="304" t="s">
        <v>11</v>
      </c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64" t="s">
        <v>43</v>
      </c>
      <c r="S56" s="28"/>
      <c r="T56" s="28"/>
      <c r="U56" s="29"/>
      <c r="V56" s="65"/>
      <c r="W56" s="30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:35" ht="13.5" thickBot="1">
      <c r="A57" s="267"/>
      <c r="B57" s="268"/>
      <c r="C57" s="269" t="s">
        <v>40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1"/>
      <c r="R57" s="77"/>
      <c r="S57" s="75"/>
      <c r="T57" s="75"/>
      <c r="U57" s="75"/>
      <c r="V57" s="74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22" ht="12.75">
      <c r="A58" s="302" t="s">
        <v>21</v>
      </c>
      <c r="B58" s="303"/>
      <c r="C58" s="306" t="s">
        <v>19</v>
      </c>
      <c r="D58" s="307"/>
      <c r="E58" s="307"/>
      <c r="F58" s="307"/>
      <c r="G58" s="307"/>
      <c r="H58" s="307"/>
      <c r="I58" s="307"/>
      <c r="J58" s="307"/>
      <c r="K58" s="307"/>
      <c r="L58" s="307"/>
      <c r="M58" s="308"/>
      <c r="N58" s="306" t="s">
        <v>20</v>
      </c>
      <c r="O58" s="307"/>
      <c r="P58" s="309"/>
      <c r="Q58" s="278"/>
      <c r="R58" s="76"/>
      <c r="V58" s="3"/>
    </row>
    <row r="59" spans="1:22" ht="12.75">
      <c r="A59" s="289" t="s">
        <v>16</v>
      </c>
      <c r="B59" s="290"/>
      <c r="C59" s="291">
        <v>15</v>
      </c>
      <c r="D59" s="292"/>
      <c r="E59" s="292"/>
      <c r="F59" s="292"/>
      <c r="G59" s="292"/>
      <c r="H59" s="292"/>
      <c r="I59" s="292"/>
      <c r="J59" s="292"/>
      <c r="K59" s="292"/>
      <c r="L59" s="292"/>
      <c r="M59" s="293"/>
      <c r="N59" s="291">
        <v>15</v>
      </c>
      <c r="O59" s="292"/>
      <c r="P59" s="292"/>
      <c r="Q59" s="297"/>
      <c r="R59" s="4"/>
      <c r="V59" s="5"/>
    </row>
    <row r="60" spans="1:22" ht="12.75">
      <c r="A60" s="289" t="s">
        <v>17</v>
      </c>
      <c r="B60" s="290"/>
      <c r="C60" s="291">
        <v>15</v>
      </c>
      <c r="D60" s="292"/>
      <c r="E60" s="292"/>
      <c r="F60" s="292"/>
      <c r="G60" s="292"/>
      <c r="H60" s="292"/>
      <c r="I60" s="292"/>
      <c r="J60" s="292"/>
      <c r="K60" s="292"/>
      <c r="L60" s="292"/>
      <c r="M60" s="293"/>
      <c r="N60" s="291">
        <v>15</v>
      </c>
      <c r="O60" s="292"/>
      <c r="P60" s="292"/>
      <c r="Q60" s="297"/>
      <c r="R60" s="4"/>
      <c r="V60" s="5"/>
    </row>
    <row r="61" spans="1:22" ht="13.5" thickBot="1">
      <c r="A61" s="287" t="s">
        <v>18</v>
      </c>
      <c r="B61" s="288"/>
      <c r="C61" s="294"/>
      <c r="D61" s="295"/>
      <c r="E61" s="295"/>
      <c r="F61" s="295"/>
      <c r="G61" s="295"/>
      <c r="H61" s="295"/>
      <c r="I61" s="295"/>
      <c r="J61" s="295"/>
      <c r="K61" s="295"/>
      <c r="L61" s="295"/>
      <c r="M61" s="298"/>
      <c r="N61" s="294" t="s">
        <v>151</v>
      </c>
      <c r="O61" s="295"/>
      <c r="P61" s="295"/>
      <c r="Q61" s="296"/>
      <c r="R61" s="4"/>
      <c r="V61" s="5"/>
    </row>
    <row r="62" spans="2:22" ht="12.75">
      <c r="B62" s="186"/>
      <c r="V62" s="6"/>
    </row>
    <row r="63" ht="12.75">
      <c r="B63" s="247"/>
    </row>
    <row r="64" ht="12.75">
      <c r="B64" s="186"/>
    </row>
    <row r="65" ht="12.75">
      <c r="B65" s="186"/>
    </row>
    <row r="66" ht="12.75">
      <c r="B66" s="186"/>
    </row>
    <row r="67" ht="12.75">
      <c r="B67" s="186"/>
    </row>
    <row r="68" ht="12.75">
      <c r="B68" s="186"/>
    </row>
    <row r="69" ht="12.75">
      <c r="B69" s="186"/>
    </row>
    <row r="70" ht="12.75">
      <c r="B70" s="186"/>
    </row>
    <row r="71" ht="12.75">
      <c r="B71" s="186"/>
    </row>
    <row r="72" ht="12.75">
      <c r="B72" s="186"/>
    </row>
    <row r="73" ht="12.75">
      <c r="B73" s="186"/>
    </row>
    <row r="74" ht="12.75">
      <c r="B74" s="186"/>
    </row>
    <row r="75" ht="12.75">
      <c r="B75" s="186"/>
    </row>
    <row r="76" ht="12.75">
      <c r="B76" s="186"/>
    </row>
    <row r="77" ht="12.75">
      <c r="B77" s="186"/>
    </row>
    <row r="78" ht="12.75">
      <c r="B78" s="186"/>
    </row>
    <row r="79" ht="12.75">
      <c r="B79" s="186"/>
    </row>
    <row r="80" ht="12.75">
      <c r="B80" s="186"/>
    </row>
    <row r="81" ht="12.75">
      <c r="B81" s="186"/>
    </row>
    <row r="82" ht="12.75">
      <c r="B82" s="186"/>
    </row>
    <row r="83" ht="12.75">
      <c r="B83" s="186"/>
    </row>
    <row r="84" ht="12.75">
      <c r="B84" s="186"/>
    </row>
    <row r="85" ht="12.75">
      <c r="B85" s="186"/>
    </row>
    <row r="86" ht="12.75">
      <c r="B86" s="186"/>
    </row>
    <row r="87" ht="12.75">
      <c r="B87" s="186"/>
    </row>
    <row r="88" ht="12.75">
      <c r="B88" s="186"/>
    </row>
    <row r="89" ht="12.75">
      <c r="B89" s="186"/>
    </row>
  </sheetData>
  <sheetProtection/>
  <mergeCells count="61">
    <mergeCell ref="A1:B1"/>
    <mergeCell ref="W6:AB6"/>
    <mergeCell ref="F50:H50"/>
    <mergeCell ref="M6:N6"/>
    <mergeCell ref="A2:AH2"/>
    <mergeCell ref="C50:E50"/>
    <mergeCell ref="C6:E6"/>
    <mergeCell ref="C4:L4"/>
    <mergeCell ref="I5:L5"/>
    <mergeCell ref="L6:L7"/>
    <mergeCell ref="A58:B58"/>
    <mergeCell ref="C56:Q56"/>
    <mergeCell ref="A56:B56"/>
    <mergeCell ref="A55:B55"/>
    <mergeCell ref="C55:Q55"/>
    <mergeCell ref="C58:M58"/>
    <mergeCell ref="N58:Q58"/>
    <mergeCell ref="C60:M60"/>
    <mergeCell ref="N59:Q59"/>
    <mergeCell ref="C61:M61"/>
    <mergeCell ref="A3:AH3"/>
    <mergeCell ref="Q4:V6"/>
    <mergeCell ref="M4:N5"/>
    <mergeCell ref="P4:P7"/>
    <mergeCell ref="I6:I7"/>
    <mergeCell ref="J6:J7"/>
    <mergeCell ref="B4:B7"/>
    <mergeCell ref="A49:B49"/>
    <mergeCell ref="A4:A7"/>
    <mergeCell ref="C5:H5"/>
    <mergeCell ref="A61:B61"/>
    <mergeCell ref="A60:B60"/>
    <mergeCell ref="A59:B59"/>
    <mergeCell ref="C59:M59"/>
    <mergeCell ref="C54:Q54"/>
    <mergeCell ref="N61:Q61"/>
    <mergeCell ref="N60:Q60"/>
    <mergeCell ref="F6:H6"/>
    <mergeCell ref="AI4:AI7"/>
    <mergeCell ref="AC6:AH6"/>
    <mergeCell ref="W4:AB5"/>
    <mergeCell ref="AC4:AH5"/>
    <mergeCell ref="K6:K7"/>
    <mergeCell ref="O4:O7"/>
    <mergeCell ref="AG50:AH50"/>
    <mergeCell ref="Q51:V51"/>
    <mergeCell ref="W51:AB51"/>
    <mergeCell ref="AC51:AH51"/>
    <mergeCell ref="Q50:T50"/>
    <mergeCell ref="W50:Z50"/>
    <mergeCell ref="AC50:AF50"/>
    <mergeCell ref="U50:V50"/>
    <mergeCell ref="AA50:AB50"/>
    <mergeCell ref="J51:N51"/>
    <mergeCell ref="A57:B57"/>
    <mergeCell ref="C57:Q57"/>
    <mergeCell ref="J50:L50"/>
    <mergeCell ref="M50:N50"/>
    <mergeCell ref="A54:B54"/>
    <mergeCell ref="A53:B53"/>
    <mergeCell ref="C53:V53"/>
  </mergeCells>
  <printOptions horizontalCentered="1"/>
  <pageMargins left="0" right="0" top="0" bottom="0" header="0" footer="0"/>
  <pageSetup fitToHeight="1" fitToWidth="1" horizontalDpi="600" verticalDpi="6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2"/>
  <sheetViews>
    <sheetView zoomScale="110" zoomScaleNormal="110" zoomScalePageLayoutView="0" workbookViewId="0" topLeftCell="A3">
      <pane xSplit="2" ySplit="4" topLeftCell="O18" activePane="bottomRight" state="frozen"/>
      <selection pane="topLeft" activeCell="A3" sqref="A3"/>
      <selection pane="topRight" activeCell="C3" sqref="C3"/>
      <selection pane="bottomLeft" activeCell="A7" sqref="A7"/>
      <selection pane="bottomRight" activeCell="U45" sqref="U45"/>
    </sheetView>
  </sheetViews>
  <sheetFormatPr defaultColWidth="11.625" defaultRowHeight="12.75"/>
  <cols>
    <col min="1" max="1" width="5.25390625" style="0" customWidth="1"/>
    <col min="2" max="2" width="38.00390625" style="0" customWidth="1"/>
    <col min="3" max="3" width="5.25390625" style="0" customWidth="1"/>
    <col min="4" max="4" width="5.375" style="0" customWidth="1"/>
    <col min="5" max="5" width="5.00390625" style="0" customWidth="1"/>
    <col min="6" max="6" width="5.625" style="0" customWidth="1"/>
    <col min="7" max="7" width="4.125" style="0" customWidth="1"/>
    <col min="8" max="8" width="5.125" style="0" customWidth="1"/>
    <col min="9" max="9" width="4.75390625" style="0" customWidth="1"/>
    <col min="10" max="10" width="4.625" style="0" customWidth="1"/>
    <col min="11" max="11" width="5.25390625" style="0" customWidth="1"/>
    <col min="12" max="12" width="6.125" style="0" customWidth="1"/>
    <col min="13" max="13" width="7.125" style="0" customWidth="1"/>
    <col min="14" max="14" width="6.375" style="0" customWidth="1"/>
    <col min="15" max="15" width="8.625" style="0" customWidth="1"/>
    <col min="16" max="16" width="8.375" style="0" customWidth="1"/>
    <col min="17" max="17" width="5.375" style="0" customWidth="1"/>
    <col min="18" max="18" width="6.75390625" style="0" customWidth="1"/>
    <col min="19" max="19" width="6.25390625" style="0" customWidth="1"/>
    <col min="20" max="20" width="5.25390625" style="0" customWidth="1"/>
    <col min="21" max="21" width="5.75390625" style="0" customWidth="1"/>
    <col min="22" max="22" width="5.25390625" style="0" customWidth="1"/>
    <col min="23" max="23" width="6.625" style="0" customWidth="1"/>
    <col min="24" max="24" width="6.00390625" style="0" customWidth="1"/>
    <col min="25" max="25" width="6.25390625" style="0" customWidth="1"/>
    <col min="26" max="26" width="6.00390625" style="0" customWidth="1"/>
    <col min="27" max="27" width="6.75390625" style="0" customWidth="1"/>
    <col min="28" max="28" width="6.125" style="0" customWidth="1"/>
    <col min="29" max="29" width="5.00390625" style="0" customWidth="1"/>
    <col min="30" max="30" width="7.125" style="0" customWidth="1"/>
    <col min="31" max="31" width="6.25390625" style="0" customWidth="1"/>
    <col min="32" max="32" width="5.75390625" style="0" customWidth="1"/>
    <col min="33" max="34" width="6.75390625" style="0" customWidth="1"/>
    <col min="35" max="35" width="40.125" style="0" customWidth="1"/>
  </cols>
  <sheetData>
    <row r="1" spans="1:36" ht="12.75">
      <c r="A1" s="310" t="s">
        <v>37</v>
      </c>
      <c r="B1" s="3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3.5" thickBot="1">
      <c r="A2" s="313" t="s">
        <v>31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129"/>
      <c r="AJ2" s="1"/>
    </row>
    <row r="3" spans="1:36" ht="27" customHeight="1" thickBot="1">
      <c r="A3" s="314" t="s">
        <v>194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130"/>
      <c r="AJ3" s="1"/>
    </row>
    <row r="4" spans="1:36" ht="13.5" customHeight="1" thickBot="1">
      <c r="A4" s="316" t="s">
        <v>22</v>
      </c>
      <c r="B4" s="319" t="s">
        <v>23</v>
      </c>
      <c r="C4" s="322" t="s">
        <v>6</v>
      </c>
      <c r="D4" s="323"/>
      <c r="E4" s="323"/>
      <c r="F4" s="323"/>
      <c r="G4" s="323"/>
      <c r="H4" s="323"/>
      <c r="I4" s="323"/>
      <c r="J4" s="323"/>
      <c r="K4" s="323"/>
      <c r="L4" s="324"/>
      <c r="M4" s="325" t="s">
        <v>9</v>
      </c>
      <c r="N4" s="326"/>
      <c r="O4" s="329" t="s">
        <v>46</v>
      </c>
      <c r="P4" s="332" t="s">
        <v>45</v>
      </c>
      <c r="Q4" s="322" t="s">
        <v>1</v>
      </c>
      <c r="R4" s="323"/>
      <c r="S4" s="323"/>
      <c r="T4" s="323"/>
      <c r="U4" s="323"/>
      <c r="V4" s="335"/>
      <c r="W4" s="322" t="s">
        <v>0</v>
      </c>
      <c r="X4" s="323"/>
      <c r="Y4" s="323"/>
      <c r="Z4" s="323"/>
      <c r="AA4" s="323"/>
      <c r="AB4" s="335"/>
      <c r="AC4" s="322" t="s">
        <v>30</v>
      </c>
      <c r="AD4" s="323"/>
      <c r="AE4" s="323"/>
      <c r="AF4" s="323"/>
      <c r="AG4" s="323"/>
      <c r="AH4" s="323"/>
      <c r="AI4" s="342" t="s">
        <v>29</v>
      </c>
      <c r="AJ4" s="1"/>
    </row>
    <row r="5" spans="1:36" ht="13.5" thickBot="1">
      <c r="A5" s="317"/>
      <c r="B5" s="320"/>
      <c r="C5" s="343" t="s">
        <v>34</v>
      </c>
      <c r="D5" s="344"/>
      <c r="E5" s="344"/>
      <c r="F5" s="344"/>
      <c r="G5" s="344"/>
      <c r="H5" s="345"/>
      <c r="I5" s="343" t="s">
        <v>33</v>
      </c>
      <c r="J5" s="344"/>
      <c r="K5" s="344"/>
      <c r="L5" s="346"/>
      <c r="M5" s="327"/>
      <c r="N5" s="328"/>
      <c r="O5" s="330"/>
      <c r="P5" s="333"/>
      <c r="Q5" s="336"/>
      <c r="R5" s="337"/>
      <c r="S5" s="337"/>
      <c r="T5" s="337"/>
      <c r="U5" s="337"/>
      <c r="V5" s="338"/>
      <c r="W5" s="339"/>
      <c r="X5" s="340"/>
      <c r="Y5" s="340"/>
      <c r="Z5" s="340"/>
      <c r="AA5" s="340"/>
      <c r="AB5" s="341"/>
      <c r="AC5" s="339"/>
      <c r="AD5" s="340"/>
      <c r="AE5" s="340"/>
      <c r="AF5" s="340"/>
      <c r="AG5" s="340"/>
      <c r="AH5" s="340"/>
      <c r="AI5" s="342"/>
      <c r="AJ5" s="1"/>
    </row>
    <row r="6" spans="1:36" ht="28.5" customHeight="1" thickBot="1">
      <c r="A6" s="317"/>
      <c r="B6" s="320"/>
      <c r="C6" s="343" t="s">
        <v>4</v>
      </c>
      <c r="D6" s="344"/>
      <c r="E6" s="346"/>
      <c r="F6" s="343" t="s">
        <v>5</v>
      </c>
      <c r="G6" s="344"/>
      <c r="H6" s="345"/>
      <c r="I6" s="347" t="s">
        <v>35</v>
      </c>
      <c r="J6" s="347" t="s">
        <v>13</v>
      </c>
      <c r="K6" s="347" t="s">
        <v>14</v>
      </c>
      <c r="L6" s="347" t="s">
        <v>38</v>
      </c>
      <c r="M6" s="350" t="s">
        <v>12</v>
      </c>
      <c r="N6" s="351"/>
      <c r="O6" s="330"/>
      <c r="P6" s="333"/>
      <c r="Q6" s="339"/>
      <c r="R6" s="340"/>
      <c r="S6" s="340"/>
      <c r="T6" s="340"/>
      <c r="U6" s="340"/>
      <c r="V6" s="341"/>
      <c r="W6" s="350" t="s">
        <v>28</v>
      </c>
      <c r="X6" s="351"/>
      <c r="Y6" s="351"/>
      <c r="Z6" s="351"/>
      <c r="AA6" s="351"/>
      <c r="AB6" s="352"/>
      <c r="AC6" s="350" t="s">
        <v>28</v>
      </c>
      <c r="AD6" s="351"/>
      <c r="AE6" s="351"/>
      <c r="AF6" s="351"/>
      <c r="AG6" s="351"/>
      <c r="AH6" s="351"/>
      <c r="AI6" s="342"/>
      <c r="AJ6" s="1"/>
    </row>
    <row r="7" spans="1:36" ht="13.5" thickBot="1">
      <c r="A7" s="318"/>
      <c r="B7" s="321"/>
      <c r="C7" s="23" t="s">
        <v>35</v>
      </c>
      <c r="D7" s="22" t="s">
        <v>13</v>
      </c>
      <c r="E7" s="22" t="s">
        <v>14</v>
      </c>
      <c r="F7" s="43" t="s">
        <v>35</v>
      </c>
      <c r="G7" s="24" t="s">
        <v>13</v>
      </c>
      <c r="H7" s="22" t="s">
        <v>14</v>
      </c>
      <c r="I7" s="348"/>
      <c r="J7" s="348"/>
      <c r="K7" s="348"/>
      <c r="L7" s="349"/>
      <c r="M7" s="23" t="s">
        <v>4</v>
      </c>
      <c r="N7" s="44" t="s">
        <v>5</v>
      </c>
      <c r="O7" s="331"/>
      <c r="P7" s="334"/>
      <c r="Q7" s="43" t="s">
        <v>2</v>
      </c>
      <c r="R7" s="45" t="s">
        <v>3</v>
      </c>
      <c r="S7" s="45" t="s">
        <v>10</v>
      </c>
      <c r="T7" s="45" t="s">
        <v>13</v>
      </c>
      <c r="U7" s="45" t="s">
        <v>26</v>
      </c>
      <c r="V7" s="46" t="s">
        <v>14</v>
      </c>
      <c r="W7" s="23" t="s">
        <v>2</v>
      </c>
      <c r="X7" s="24" t="s">
        <v>3</v>
      </c>
      <c r="Y7" s="24" t="s">
        <v>10</v>
      </c>
      <c r="Z7" s="24" t="s">
        <v>13</v>
      </c>
      <c r="AA7" s="24" t="s">
        <v>26</v>
      </c>
      <c r="AB7" s="22" t="s">
        <v>14</v>
      </c>
      <c r="AC7" s="23" t="s">
        <v>2</v>
      </c>
      <c r="AD7" s="24" t="s">
        <v>3</v>
      </c>
      <c r="AE7" s="24" t="s">
        <v>10</v>
      </c>
      <c r="AF7" s="24" t="s">
        <v>13</v>
      </c>
      <c r="AG7" s="24" t="s">
        <v>26</v>
      </c>
      <c r="AH7" s="44" t="s">
        <v>14</v>
      </c>
      <c r="AI7" s="342"/>
      <c r="AJ7" s="1"/>
    </row>
    <row r="8" spans="1:36" ht="12.75">
      <c r="A8" s="9">
        <v>1</v>
      </c>
      <c r="B8" s="84" t="s">
        <v>83</v>
      </c>
      <c r="C8" s="91">
        <v>2</v>
      </c>
      <c r="D8" s="11"/>
      <c r="E8" s="13"/>
      <c r="F8" s="10"/>
      <c r="G8" s="16"/>
      <c r="H8" s="12"/>
      <c r="I8" s="47">
        <f>C8+F8</f>
        <v>2</v>
      </c>
      <c r="J8" s="52">
        <f>D8+G8</f>
        <v>0</v>
      </c>
      <c r="K8" s="48">
        <f>E8+H8</f>
        <v>0</v>
      </c>
      <c r="L8" s="9">
        <f aca="true" t="shared" si="0" ref="L8:L17">SUM(I8:K8)</f>
        <v>2</v>
      </c>
      <c r="M8" s="32" t="s">
        <v>76</v>
      </c>
      <c r="N8" s="32"/>
      <c r="O8" s="82">
        <f>SUM(Q8:T8)</f>
        <v>40</v>
      </c>
      <c r="P8" s="41">
        <f>SUM(Q8:V8)</f>
        <v>60</v>
      </c>
      <c r="Q8" s="49">
        <f aca="true" t="shared" si="1" ref="Q8:V17">W8+AC8</f>
        <v>20</v>
      </c>
      <c r="R8" s="50">
        <f t="shared" si="1"/>
        <v>20</v>
      </c>
      <c r="S8" s="50">
        <f t="shared" si="1"/>
        <v>0</v>
      </c>
      <c r="T8" s="50">
        <f t="shared" si="1"/>
        <v>0</v>
      </c>
      <c r="U8" s="50">
        <v>20</v>
      </c>
      <c r="V8" s="51">
        <f t="shared" si="1"/>
        <v>0</v>
      </c>
      <c r="W8" s="10">
        <v>20</v>
      </c>
      <c r="X8" s="13">
        <v>20</v>
      </c>
      <c r="Y8" s="13"/>
      <c r="Z8" s="13"/>
      <c r="AA8" s="11">
        <v>20</v>
      </c>
      <c r="AB8" s="13"/>
      <c r="AC8" s="10"/>
      <c r="AD8" s="13"/>
      <c r="AE8" s="13"/>
      <c r="AF8" s="13"/>
      <c r="AG8" s="11"/>
      <c r="AH8" s="13"/>
      <c r="AI8" s="86" t="s">
        <v>84</v>
      </c>
      <c r="AJ8" s="1"/>
    </row>
    <row r="9" spans="1:36" ht="13.5" thickBot="1">
      <c r="A9" s="53">
        <v>2</v>
      </c>
      <c r="B9" s="85" t="s">
        <v>85</v>
      </c>
      <c r="C9" s="15">
        <v>5</v>
      </c>
      <c r="D9" s="36"/>
      <c r="E9" s="37"/>
      <c r="F9" s="34">
        <v>3</v>
      </c>
      <c r="G9" s="14"/>
      <c r="H9" s="33"/>
      <c r="I9" s="54">
        <f aca="true" t="shared" si="2" ref="I9:K17">C9+F9</f>
        <v>8</v>
      </c>
      <c r="J9" s="58">
        <f t="shared" si="2"/>
        <v>0</v>
      </c>
      <c r="K9" s="68">
        <f t="shared" si="2"/>
        <v>0</v>
      </c>
      <c r="L9" s="53">
        <f t="shared" si="0"/>
        <v>8</v>
      </c>
      <c r="M9" s="39" t="s">
        <v>80</v>
      </c>
      <c r="N9" s="81" t="s">
        <v>76</v>
      </c>
      <c r="O9" s="83">
        <v>165</v>
      </c>
      <c r="P9" s="42">
        <v>215</v>
      </c>
      <c r="Q9" s="55">
        <v>55</v>
      </c>
      <c r="R9" s="56">
        <v>10</v>
      </c>
      <c r="S9" s="56">
        <v>30</v>
      </c>
      <c r="T9" s="56">
        <v>70</v>
      </c>
      <c r="U9" s="56">
        <f t="shared" si="1"/>
        <v>50</v>
      </c>
      <c r="V9" s="57">
        <f t="shared" si="1"/>
        <v>0</v>
      </c>
      <c r="W9" s="34">
        <v>35</v>
      </c>
      <c r="X9" s="36">
        <v>10</v>
      </c>
      <c r="Y9" s="36">
        <v>30</v>
      </c>
      <c r="Z9" s="36">
        <v>30</v>
      </c>
      <c r="AA9" s="36">
        <v>25</v>
      </c>
      <c r="AB9" s="33"/>
      <c r="AC9" s="34">
        <v>20</v>
      </c>
      <c r="AD9" s="37"/>
      <c r="AE9" s="37"/>
      <c r="AF9" s="37">
        <v>40</v>
      </c>
      <c r="AG9" s="36">
        <v>25</v>
      </c>
      <c r="AH9" s="37"/>
      <c r="AI9" s="89" t="s">
        <v>48</v>
      </c>
      <c r="AJ9" s="1"/>
    </row>
    <row r="10" spans="1:36" ht="12.75">
      <c r="A10" s="9">
        <v>3</v>
      </c>
      <c r="B10" s="85" t="s">
        <v>86</v>
      </c>
      <c r="C10" s="15">
        <v>2</v>
      </c>
      <c r="D10" s="36"/>
      <c r="E10" s="37"/>
      <c r="F10" s="34"/>
      <c r="G10" s="14"/>
      <c r="H10" s="33"/>
      <c r="I10" s="54">
        <f t="shared" si="2"/>
        <v>2</v>
      </c>
      <c r="J10" s="58">
        <f t="shared" si="2"/>
        <v>0</v>
      </c>
      <c r="K10" s="68">
        <f t="shared" si="2"/>
        <v>0</v>
      </c>
      <c r="L10" s="53">
        <f t="shared" si="0"/>
        <v>2</v>
      </c>
      <c r="M10" s="39" t="s">
        <v>80</v>
      </c>
      <c r="N10" s="35"/>
      <c r="O10" s="83">
        <f aca="true" t="shared" si="3" ref="O10:O16">SUM(Q10:T10)</f>
        <v>40</v>
      </c>
      <c r="P10" s="42">
        <f>SUM(Q10:V10)</f>
        <v>50</v>
      </c>
      <c r="Q10" s="55">
        <f t="shared" si="1"/>
        <v>10</v>
      </c>
      <c r="R10" s="56">
        <f t="shared" si="1"/>
        <v>0</v>
      </c>
      <c r="S10" s="56"/>
      <c r="T10" s="56">
        <v>30</v>
      </c>
      <c r="U10" s="56">
        <f t="shared" si="1"/>
        <v>10</v>
      </c>
      <c r="V10" s="57">
        <f t="shared" si="1"/>
        <v>0</v>
      </c>
      <c r="W10" s="34">
        <v>10</v>
      </c>
      <c r="X10" s="36"/>
      <c r="Y10" s="36"/>
      <c r="Z10" s="36">
        <v>30</v>
      </c>
      <c r="AA10" s="36">
        <v>10</v>
      </c>
      <c r="AB10" s="33"/>
      <c r="AC10" s="34"/>
      <c r="AD10" s="36"/>
      <c r="AE10" s="37"/>
      <c r="AF10" s="37"/>
      <c r="AG10" s="36"/>
      <c r="AH10" s="37"/>
      <c r="AI10" s="89" t="s">
        <v>64</v>
      </c>
      <c r="AJ10" s="1"/>
    </row>
    <row r="11" spans="1:36" ht="13.5" thickBot="1">
      <c r="A11" s="53">
        <v>4</v>
      </c>
      <c r="B11" s="85" t="s">
        <v>152</v>
      </c>
      <c r="C11" s="15">
        <v>2</v>
      </c>
      <c r="D11" s="36"/>
      <c r="E11" s="37"/>
      <c r="F11" s="34"/>
      <c r="G11" s="14"/>
      <c r="H11" s="33"/>
      <c r="I11" s="54">
        <f t="shared" si="2"/>
        <v>2</v>
      </c>
      <c r="J11" s="58">
        <f t="shared" si="2"/>
        <v>0</v>
      </c>
      <c r="K11" s="68">
        <f t="shared" si="2"/>
        <v>0</v>
      </c>
      <c r="L11" s="53">
        <f t="shared" si="0"/>
        <v>2</v>
      </c>
      <c r="M11" s="39" t="s">
        <v>76</v>
      </c>
      <c r="N11" s="35"/>
      <c r="O11" s="83">
        <f t="shared" si="3"/>
        <v>45</v>
      </c>
      <c r="P11" s="42">
        <v>60</v>
      </c>
      <c r="Q11" s="55">
        <f t="shared" si="1"/>
        <v>20</v>
      </c>
      <c r="R11" s="56">
        <f t="shared" si="1"/>
        <v>15</v>
      </c>
      <c r="S11" s="56">
        <f t="shared" si="1"/>
        <v>10</v>
      </c>
      <c r="T11" s="56">
        <f t="shared" si="1"/>
        <v>0</v>
      </c>
      <c r="U11" s="56">
        <v>15</v>
      </c>
      <c r="V11" s="57">
        <f t="shared" si="1"/>
        <v>0</v>
      </c>
      <c r="W11" s="34">
        <v>20</v>
      </c>
      <c r="X11" s="36">
        <v>15</v>
      </c>
      <c r="Y11" s="36">
        <v>10</v>
      </c>
      <c r="Z11" s="36"/>
      <c r="AA11" s="36">
        <v>15</v>
      </c>
      <c r="AB11" s="33"/>
      <c r="AC11" s="34"/>
      <c r="AD11" s="36"/>
      <c r="AE11" s="37"/>
      <c r="AF11" s="37"/>
      <c r="AG11" s="36"/>
      <c r="AH11" s="37"/>
      <c r="AI11" s="89" t="s">
        <v>87</v>
      </c>
      <c r="AJ11" s="1"/>
    </row>
    <row r="12" spans="1:36" ht="12.75">
      <c r="A12" s="9">
        <v>5</v>
      </c>
      <c r="B12" s="85" t="s">
        <v>90</v>
      </c>
      <c r="C12" s="15">
        <v>3</v>
      </c>
      <c r="D12" s="36"/>
      <c r="E12" s="138"/>
      <c r="F12" s="34">
        <v>2</v>
      </c>
      <c r="G12" s="14"/>
      <c r="H12" s="37"/>
      <c r="I12" s="54">
        <f t="shared" si="2"/>
        <v>5</v>
      </c>
      <c r="J12" s="58">
        <f t="shared" si="2"/>
        <v>0</v>
      </c>
      <c r="K12" s="68">
        <f t="shared" si="2"/>
        <v>0</v>
      </c>
      <c r="L12" s="53">
        <f t="shared" si="0"/>
        <v>5</v>
      </c>
      <c r="M12" s="38" t="s">
        <v>80</v>
      </c>
      <c r="N12" s="35" t="s">
        <v>91</v>
      </c>
      <c r="O12" s="83">
        <v>80</v>
      </c>
      <c r="P12" s="42">
        <v>130</v>
      </c>
      <c r="Q12" s="55">
        <f t="shared" si="1"/>
        <v>30</v>
      </c>
      <c r="R12" s="56">
        <v>0</v>
      </c>
      <c r="S12" s="56">
        <f t="shared" si="1"/>
        <v>0</v>
      </c>
      <c r="T12" s="56">
        <v>50</v>
      </c>
      <c r="U12" s="56">
        <v>50</v>
      </c>
      <c r="V12" s="57">
        <f t="shared" si="1"/>
        <v>0</v>
      </c>
      <c r="W12" s="34">
        <v>20</v>
      </c>
      <c r="X12" s="36"/>
      <c r="Y12" s="36"/>
      <c r="Z12" s="36">
        <v>20</v>
      </c>
      <c r="AA12" s="36">
        <v>25</v>
      </c>
      <c r="AB12" s="33"/>
      <c r="AC12" s="34">
        <v>10</v>
      </c>
      <c r="AD12" s="36">
        <v>0</v>
      </c>
      <c r="AE12" s="37"/>
      <c r="AF12" s="37">
        <v>30</v>
      </c>
      <c r="AG12" s="36">
        <v>25</v>
      </c>
      <c r="AH12" s="37"/>
      <c r="AI12" s="89" t="s">
        <v>92</v>
      </c>
      <c r="AJ12" s="1"/>
    </row>
    <row r="13" spans="1:36" ht="13.5" thickBot="1">
      <c r="A13" s="53">
        <v>6</v>
      </c>
      <c r="B13" s="85" t="s">
        <v>93</v>
      </c>
      <c r="C13" s="15"/>
      <c r="D13" s="36"/>
      <c r="E13" s="37"/>
      <c r="F13" s="34">
        <v>2</v>
      </c>
      <c r="G13" s="14"/>
      <c r="H13" s="37"/>
      <c r="I13" s="54">
        <f t="shared" si="2"/>
        <v>2</v>
      </c>
      <c r="J13" s="58">
        <f t="shared" si="2"/>
        <v>0</v>
      </c>
      <c r="K13" s="68">
        <f t="shared" si="2"/>
        <v>0</v>
      </c>
      <c r="L13" s="53">
        <f t="shared" si="0"/>
        <v>2</v>
      </c>
      <c r="M13" s="38"/>
      <c r="N13" s="35" t="s">
        <v>76</v>
      </c>
      <c r="O13" s="83">
        <f t="shared" si="3"/>
        <v>40</v>
      </c>
      <c r="P13" s="42">
        <f>SUM(Q13:V13)</f>
        <v>50</v>
      </c>
      <c r="Q13" s="55">
        <f t="shared" si="1"/>
        <v>15</v>
      </c>
      <c r="R13" s="56">
        <f t="shared" si="1"/>
        <v>0</v>
      </c>
      <c r="S13" s="56">
        <f t="shared" si="1"/>
        <v>0</v>
      </c>
      <c r="T13" s="56">
        <f t="shared" si="1"/>
        <v>25</v>
      </c>
      <c r="U13" s="56">
        <f t="shared" si="1"/>
        <v>10</v>
      </c>
      <c r="V13" s="57">
        <f t="shared" si="1"/>
        <v>0</v>
      </c>
      <c r="W13" s="34"/>
      <c r="X13" s="36"/>
      <c r="Y13" s="36"/>
      <c r="Z13" s="36"/>
      <c r="AA13" s="36"/>
      <c r="AB13" s="33"/>
      <c r="AC13" s="34">
        <v>15</v>
      </c>
      <c r="AD13" s="15"/>
      <c r="AE13" s="36"/>
      <c r="AF13" s="36">
        <v>25</v>
      </c>
      <c r="AG13" s="36">
        <v>10</v>
      </c>
      <c r="AH13" s="37"/>
      <c r="AI13" s="87" t="s">
        <v>94</v>
      </c>
      <c r="AJ13" s="1"/>
    </row>
    <row r="14" spans="1:36" ht="25.5">
      <c r="A14" s="9">
        <v>7</v>
      </c>
      <c r="B14" s="85" t="s">
        <v>95</v>
      </c>
      <c r="C14" s="15"/>
      <c r="D14" s="36"/>
      <c r="E14" s="37"/>
      <c r="F14" s="34">
        <v>3</v>
      </c>
      <c r="G14" s="14"/>
      <c r="H14" s="37"/>
      <c r="I14" s="54">
        <f t="shared" si="2"/>
        <v>3</v>
      </c>
      <c r="J14" s="58">
        <f t="shared" si="2"/>
        <v>0</v>
      </c>
      <c r="K14" s="68">
        <f t="shared" si="2"/>
        <v>0</v>
      </c>
      <c r="L14" s="53">
        <f t="shared" si="0"/>
        <v>3</v>
      </c>
      <c r="M14" s="38"/>
      <c r="N14" s="35" t="s">
        <v>76</v>
      </c>
      <c r="O14" s="83">
        <f t="shared" si="3"/>
        <v>80</v>
      </c>
      <c r="P14" s="42">
        <f>SUM(Q14:V14)</f>
        <v>100</v>
      </c>
      <c r="Q14" s="55">
        <f t="shared" si="1"/>
        <v>35</v>
      </c>
      <c r="R14" s="56">
        <f t="shared" si="1"/>
        <v>10</v>
      </c>
      <c r="S14" s="56">
        <f t="shared" si="1"/>
        <v>0</v>
      </c>
      <c r="T14" s="56">
        <f t="shared" si="1"/>
        <v>35</v>
      </c>
      <c r="U14" s="56">
        <v>20</v>
      </c>
      <c r="V14" s="57">
        <f t="shared" si="1"/>
        <v>0</v>
      </c>
      <c r="W14" s="34"/>
      <c r="X14" s="36"/>
      <c r="Y14" s="36"/>
      <c r="Z14" s="36"/>
      <c r="AA14" s="36"/>
      <c r="AB14" s="33"/>
      <c r="AC14" s="34">
        <v>35</v>
      </c>
      <c r="AD14" s="15">
        <v>10</v>
      </c>
      <c r="AE14" s="36"/>
      <c r="AF14" s="36">
        <v>35</v>
      </c>
      <c r="AG14" s="36">
        <v>20</v>
      </c>
      <c r="AH14" s="37"/>
      <c r="AI14" s="143" t="s">
        <v>96</v>
      </c>
      <c r="AJ14" s="1"/>
    </row>
    <row r="15" spans="1:36" ht="13.5" thickBot="1">
      <c r="A15" s="53">
        <v>8</v>
      </c>
      <c r="B15" s="85" t="s">
        <v>97</v>
      </c>
      <c r="C15" s="15"/>
      <c r="D15" s="36"/>
      <c r="E15" s="37"/>
      <c r="F15" s="34">
        <v>2</v>
      </c>
      <c r="G15" s="36"/>
      <c r="H15" s="37"/>
      <c r="I15" s="54">
        <f t="shared" si="2"/>
        <v>2</v>
      </c>
      <c r="J15" s="58">
        <f t="shared" si="2"/>
        <v>0</v>
      </c>
      <c r="K15" s="68">
        <f t="shared" si="2"/>
        <v>0</v>
      </c>
      <c r="L15" s="53">
        <f t="shared" si="0"/>
        <v>2</v>
      </c>
      <c r="M15" s="38"/>
      <c r="N15" s="35" t="s">
        <v>80</v>
      </c>
      <c r="O15" s="83">
        <v>30</v>
      </c>
      <c r="P15" s="42">
        <f>SUM(Q15:V15)</f>
        <v>40</v>
      </c>
      <c r="Q15" s="55">
        <f t="shared" si="1"/>
        <v>10</v>
      </c>
      <c r="R15" s="56">
        <v>0</v>
      </c>
      <c r="S15" s="56">
        <f t="shared" si="1"/>
        <v>0</v>
      </c>
      <c r="T15" s="56">
        <v>20</v>
      </c>
      <c r="U15" s="56">
        <f t="shared" si="1"/>
        <v>10</v>
      </c>
      <c r="V15" s="57">
        <f t="shared" si="1"/>
        <v>0</v>
      </c>
      <c r="W15" s="34"/>
      <c r="X15" s="15"/>
      <c r="Y15" s="15"/>
      <c r="Z15" s="15"/>
      <c r="AA15" s="36"/>
      <c r="AB15" s="33"/>
      <c r="AC15" s="34">
        <v>10</v>
      </c>
      <c r="AD15" s="15"/>
      <c r="AE15" s="15"/>
      <c r="AF15" s="15">
        <v>20</v>
      </c>
      <c r="AG15" s="36">
        <v>10</v>
      </c>
      <c r="AH15" s="37"/>
      <c r="AI15" s="86" t="s">
        <v>98</v>
      </c>
      <c r="AJ15" s="1"/>
    </row>
    <row r="16" spans="1:36" ht="12.75">
      <c r="A16" s="9">
        <v>9</v>
      </c>
      <c r="B16" s="85" t="s">
        <v>99</v>
      </c>
      <c r="C16" s="15">
        <v>1</v>
      </c>
      <c r="D16" s="36"/>
      <c r="E16" s="37"/>
      <c r="F16" s="34"/>
      <c r="G16" s="36"/>
      <c r="H16" s="37"/>
      <c r="I16" s="54">
        <f t="shared" si="2"/>
        <v>1</v>
      </c>
      <c r="J16" s="58">
        <f t="shared" si="2"/>
        <v>0</v>
      </c>
      <c r="K16" s="68">
        <f t="shared" si="2"/>
        <v>0</v>
      </c>
      <c r="L16" s="53">
        <f t="shared" si="0"/>
        <v>1</v>
      </c>
      <c r="M16" s="38" t="s">
        <v>80</v>
      </c>
      <c r="N16" s="35"/>
      <c r="O16" s="83">
        <f t="shared" si="3"/>
        <v>5</v>
      </c>
      <c r="P16" s="42">
        <f>SUM(Q16:V16)</f>
        <v>10</v>
      </c>
      <c r="Q16" s="55">
        <f t="shared" si="1"/>
        <v>5</v>
      </c>
      <c r="R16" s="56">
        <f t="shared" si="1"/>
        <v>0</v>
      </c>
      <c r="S16" s="56">
        <f t="shared" si="1"/>
        <v>0</v>
      </c>
      <c r="T16" s="56">
        <f t="shared" si="1"/>
        <v>0</v>
      </c>
      <c r="U16" s="56">
        <f t="shared" si="1"/>
        <v>5</v>
      </c>
      <c r="V16" s="57">
        <f t="shared" si="1"/>
        <v>0</v>
      </c>
      <c r="W16" s="34">
        <v>5</v>
      </c>
      <c r="X16" s="15"/>
      <c r="Y16" s="15"/>
      <c r="Z16" s="15"/>
      <c r="AA16" s="36">
        <v>5</v>
      </c>
      <c r="AB16" s="33"/>
      <c r="AC16" s="34"/>
      <c r="AD16" s="15"/>
      <c r="AE16" s="15"/>
      <c r="AF16" s="15"/>
      <c r="AG16" s="36"/>
      <c r="AH16" s="37"/>
      <c r="AI16" s="88" t="s">
        <v>48</v>
      </c>
      <c r="AJ16" s="1"/>
    </row>
    <row r="17" spans="1:36" ht="12.75">
      <c r="A17" s="53">
        <v>10</v>
      </c>
      <c r="B17" s="85" t="s">
        <v>196</v>
      </c>
      <c r="C17" s="92">
        <v>6</v>
      </c>
      <c r="D17" s="36"/>
      <c r="E17" s="37"/>
      <c r="F17" s="34">
        <v>4</v>
      </c>
      <c r="G17" s="14"/>
      <c r="H17" s="33"/>
      <c r="I17" s="54">
        <f t="shared" si="2"/>
        <v>10</v>
      </c>
      <c r="J17" s="58">
        <f t="shared" si="2"/>
        <v>0</v>
      </c>
      <c r="K17" s="68">
        <f t="shared" si="2"/>
        <v>0</v>
      </c>
      <c r="L17" s="53">
        <f t="shared" si="0"/>
        <v>10</v>
      </c>
      <c r="M17" s="38" t="s">
        <v>80</v>
      </c>
      <c r="N17" s="35" t="s">
        <v>91</v>
      </c>
      <c r="O17" s="83">
        <v>160</v>
      </c>
      <c r="P17" s="42">
        <v>210</v>
      </c>
      <c r="Q17" s="55">
        <v>40</v>
      </c>
      <c r="R17" s="56">
        <f t="shared" si="1"/>
        <v>0</v>
      </c>
      <c r="S17" s="56">
        <v>20</v>
      </c>
      <c r="T17" s="56">
        <v>100</v>
      </c>
      <c r="U17" s="56">
        <v>50</v>
      </c>
      <c r="V17" s="57">
        <f t="shared" si="1"/>
        <v>0</v>
      </c>
      <c r="W17" s="34">
        <v>20</v>
      </c>
      <c r="X17" s="36"/>
      <c r="Y17" s="36">
        <v>20</v>
      </c>
      <c r="Z17" s="36">
        <v>40</v>
      </c>
      <c r="AA17" s="36">
        <v>30</v>
      </c>
      <c r="AB17" s="33"/>
      <c r="AC17" s="34">
        <v>20</v>
      </c>
      <c r="AD17" s="15"/>
      <c r="AE17" s="15"/>
      <c r="AF17" s="15">
        <v>60</v>
      </c>
      <c r="AG17" s="36">
        <v>20</v>
      </c>
      <c r="AH17" s="37"/>
      <c r="AI17" s="89" t="s">
        <v>48</v>
      </c>
      <c r="AJ17" s="1"/>
    </row>
    <row r="18" spans="1:36" ht="12.75">
      <c r="A18" s="248">
        <v>11</v>
      </c>
      <c r="B18" s="85" t="s">
        <v>200</v>
      </c>
      <c r="C18" s="15"/>
      <c r="D18" s="36"/>
      <c r="E18" s="37"/>
      <c r="F18" s="34"/>
      <c r="G18" s="36"/>
      <c r="H18" s="33">
        <v>4</v>
      </c>
      <c r="I18" s="54"/>
      <c r="J18" s="58"/>
      <c r="K18" s="68">
        <v>4</v>
      </c>
      <c r="L18" s="53">
        <v>4</v>
      </c>
      <c r="M18" s="39"/>
      <c r="N18" s="35"/>
      <c r="O18" s="83"/>
      <c r="P18" s="42">
        <v>80</v>
      </c>
      <c r="Q18" s="55"/>
      <c r="R18" s="56"/>
      <c r="S18" s="56"/>
      <c r="T18" s="56"/>
      <c r="U18" s="56"/>
      <c r="V18" s="57">
        <v>80</v>
      </c>
      <c r="W18" s="34"/>
      <c r="X18" s="36"/>
      <c r="Y18" s="36"/>
      <c r="Z18" s="36"/>
      <c r="AA18" s="36"/>
      <c r="AB18" s="33"/>
      <c r="AC18" s="34"/>
      <c r="AD18" s="15"/>
      <c r="AE18" s="15"/>
      <c r="AF18" s="15"/>
      <c r="AG18" s="36"/>
      <c r="AH18" s="37">
        <v>80</v>
      </c>
      <c r="AI18" s="89"/>
      <c r="AJ18" s="1"/>
    </row>
    <row r="19" spans="1:36" s="114" customFormat="1" ht="12.75">
      <c r="A19" s="96"/>
      <c r="B19" s="101" t="s">
        <v>32</v>
      </c>
      <c r="C19" s="102">
        <f>SUM(C8:C18)</f>
        <v>21</v>
      </c>
      <c r="D19" s="103">
        <f>SUM(D8:D18)</f>
        <v>0</v>
      </c>
      <c r="E19" s="104"/>
      <c r="F19" s="105">
        <f>SUM(F8:F18)</f>
        <v>16</v>
      </c>
      <c r="G19" s="103">
        <f>SUM(G8:G18)</f>
        <v>0</v>
      </c>
      <c r="H19" s="106">
        <v>4</v>
      </c>
      <c r="I19" s="105">
        <f>SUM(I8:I18)</f>
        <v>37</v>
      </c>
      <c r="J19" s="103">
        <f>SUM(J8:J18)</f>
        <v>0</v>
      </c>
      <c r="K19" s="95">
        <v>4</v>
      </c>
      <c r="L19" s="96">
        <v>41</v>
      </c>
      <c r="M19" s="107"/>
      <c r="N19" s="108"/>
      <c r="O19" s="109">
        <f aca="true" t="shared" si="4" ref="O19:U19">SUM(O8:O18)</f>
        <v>685</v>
      </c>
      <c r="P19" s="109">
        <f t="shared" si="4"/>
        <v>1005</v>
      </c>
      <c r="Q19" s="110">
        <f t="shared" si="4"/>
        <v>240</v>
      </c>
      <c r="R19" s="111">
        <f t="shared" si="4"/>
        <v>55</v>
      </c>
      <c r="S19" s="111">
        <f t="shared" si="4"/>
        <v>60</v>
      </c>
      <c r="T19" s="111">
        <f t="shared" si="4"/>
        <v>330</v>
      </c>
      <c r="U19" s="111">
        <f t="shared" si="4"/>
        <v>240</v>
      </c>
      <c r="V19" s="112">
        <v>80</v>
      </c>
      <c r="W19" s="105">
        <f>SUM(W8:W18)</f>
        <v>130</v>
      </c>
      <c r="X19" s="103">
        <f>SUM(X8:X18)</f>
        <v>45</v>
      </c>
      <c r="Y19" s="103">
        <f>SUM(Y8:Y18)</f>
        <v>60</v>
      </c>
      <c r="Z19" s="103">
        <f>SUM(Z8:Z18)</f>
        <v>120</v>
      </c>
      <c r="AA19" s="103">
        <f>SUM(AA8:AA18)</f>
        <v>130</v>
      </c>
      <c r="AB19" s="106"/>
      <c r="AC19" s="113">
        <f>SUM(AC8:AC18)</f>
        <v>110</v>
      </c>
      <c r="AD19" s="113">
        <f>SUM(AD8:AD18)</f>
        <v>10</v>
      </c>
      <c r="AE19" s="113">
        <f>SUM(AE8:AE18)</f>
        <v>0</v>
      </c>
      <c r="AF19" s="113">
        <f>SUM(AF8:AF18)</f>
        <v>210</v>
      </c>
      <c r="AG19" s="103">
        <f>SUM(AG8:AG18)</f>
        <v>110</v>
      </c>
      <c r="AH19" s="104">
        <v>80</v>
      </c>
      <c r="AI19" s="255"/>
      <c r="AJ19" s="97"/>
    </row>
    <row r="20" spans="1:36" ht="12.75">
      <c r="A20" s="53"/>
      <c r="B20" s="84"/>
      <c r="C20" s="94"/>
      <c r="D20" s="36"/>
      <c r="E20" s="37"/>
      <c r="F20" s="34"/>
      <c r="G20" s="36"/>
      <c r="H20" s="33"/>
      <c r="I20" s="54"/>
      <c r="J20" s="58"/>
      <c r="K20" s="68"/>
      <c r="L20" s="53"/>
      <c r="M20" s="38"/>
      <c r="N20" s="35"/>
      <c r="O20" s="83"/>
      <c r="P20" s="42"/>
      <c r="Q20" s="55"/>
      <c r="R20" s="56"/>
      <c r="S20" s="56"/>
      <c r="T20" s="56"/>
      <c r="U20" s="56"/>
      <c r="V20" s="57"/>
      <c r="W20" s="34"/>
      <c r="X20" s="36"/>
      <c r="Y20" s="36"/>
      <c r="Z20" s="36"/>
      <c r="AA20" s="36"/>
      <c r="AB20" s="33"/>
      <c r="AC20" s="15"/>
      <c r="AD20" s="15"/>
      <c r="AE20" s="15"/>
      <c r="AF20" s="15"/>
      <c r="AG20" s="36"/>
      <c r="AH20" s="37"/>
      <c r="AI20" s="89"/>
      <c r="AJ20" s="1"/>
    </row>
    <row r="21" spans="1:36" s="128" customFormat="1" ht="12.75">
      <c r="A21" s="99"/>
      <c r="B21" s="115" t="s">
        <v>144</v>
      </c>
      <c r="C21" s="116"/>
      <c r="D21" s="117"/>
      <c r="E21" s="118"/>
      <c r="F21" s="119"/>
      <c r="G21" s="117"/>
      <c r="H21" s="120"/>
      <c r="I21" s="119"/>
      <c r="J21" s="117"/>
      <c r="K21" s="98"/>
      <c r="L21" s="99"/>
      <c r="M21" s="121"/>
      <c r="N21" s="122"/>
      <c r="O21" s="123"/>
      <c r="P21" s="123"/>
      <c r="Q21" s="124"/>
      <c r="R21" s="125"/>
      <c r="S21" s="125"/>
      <c r="T21" s="125"/>
      <c r="U21" s="125"/>
      <c r="V21" s="126"/>
      <c r="W21" s="119"/>
      <c r="X21" s="117"/>
      <c r="Y21" s="117"/>
      <c r="Z21" s="117"/>
      <c r="AA21" s="117"/>
      <c r="AB21" s="120"/>
      <c r="AC21" s="127"/>
      <c r="AD21" s="127"/>
      <c r="AE21" s="127"/>
      <c r="AF21" s="127"/>
      <c r="AG21" s="117"/>
      <c r="AH21" s="118"/>
      <c r="AI21" s="183"/>
      <c r="AJ21" s="100"/>
    </row>
    <row r="22" spans="1:36" ht="21.75" customHeight="1">
      <c r="A22" s="53">
        <v>1</v>
      </c>
      <c r="B22" s="84" t="s">
        <v>197</v>
      </c>
      <c r="C22" s="15"/>
      <c r="D22" s="36"/>
      <c r="E22" s="37"/>
      <c r="F22" s="34">
        <v>2</v>
      </c>
      <c r="G22" s="14"/>
      <c r="H22" s="37"/>
      <c r="I22" s="54">
        <f aca="true" t="shared" si="5" ref="I22:K23">C22+F22</f>
        <v>2</v>
      </c>
      <c r="J22" s="58">
        <f t="shared" si="5"/>
        <v>0</v>
      </c>
      <c r="K22" s="68">
        <f t="shared" si="5"/>
        <v>0</v>
      </c>
      <c r="L22" s="53">
        <f>SUM(I22:K22)</f>
        <v>2</v>
      </c>
      <c r="M22" s="38"/>
      <c r="N22" s="35" t="s">
        <v>76</v>
      </c>
      <c r="O22" s="83">
        <f>SUM(Q22:T22)</f>
        <v>25</v>
      </c>
      <c r="P22" s="42">
        <v>50</v>
      </c>
      <c r="Q22" s="55">
        <f aca="true" t="shared" si="6" ref="Q22:V23">W22+AC22</f>
        <v>15</v>
      </c>
      <c r="R22" s="56">
        <f t="shared" si="6"/>
        <v>10</v>
      </c>
      <c r="S22" s="56">
        <f t="shared" si="6"/>
        <v>0</v>
      </c>
      <c r="T22" s="56">
        <f t="shared" si="6"/>
        <v>0</v>
      </c>
      <c r="U22" s="56">
        <v>25</v>
      </c>
      <c r="V22" s="57">
        <f t="shared" si="6"/>
        <v>0</v>
      </c>
      <c r="W22" s="34"/>
      <c r="X22" s="36"/>
      <c r="Y22" s="36"/>
      <c r="Z22" s="36"/>
      <c r="AA22" s="36"/>
      <c r="AB22" s="33"/>
      <c r="AC22" s="34">
        <v>15</v>
      </c>
      <c r="AD22" s="15">
        <v>10</v>
      </c>
      <c r="AE22" s="36"/>
      <c r="AF22" s="36"/>
      <c r="AG22" s="36">
        <v>25</v>
      </c>
      <c r="AH22" s="37"/>
      <c r="AI22" s="89" t="s">
        <v>48</v>
      </c>
      <c r="AJ22" s="1"/>
    </row>
    <row r="23" spans="1:36" ht="25.5">
      <c r="A23" s="53">
        <v>2</v>
      </c>
      <c r="B23" s="143" t="s">
        <v>198</v>
      </c>
      <c r="C23" s="15"/>
      <c r="D23" s="36"/>
      <c r="E23" s="37"/>
      <c r="F23" s="34">
        <v>1</v>
      </c>
      <c r="G23" s="14"/>
      <c r="H23" s="37"/>
      <c r="I23" s="54">
        <f t="shared" si="5"/>
        <v>1</v>
      </c>
      <c r="J23" s="58">
        <f t="shared" si="5"/>
        <v>0</v>
      </c>
      <c r="K23" s="68">
        <f t="shared" si="5"/>
        <v>0</v>
      </c>
      <c r="L23" s="53">
        <f>SUM(I23:K23)</f>
        <v>1</v>
      </c>
      <c r="M23" s="38"/>
      <c r="N23" s="35" t="s">
        <v>80</v>
      </c>
      <c r="O23" s="83">
        <f>SUM(Q23:T23)</f>
        <v>15</v>
      </c>
      <c r="P23" s="42">
        <f>SUM(Q23:V23)</f>
        <v>25</v>
      </c>
      <c r="Q23" s="55">
        <f t="shared" si="6"/>
        <v>10</v>
      </c>
      <c r="R23" s="56">
        <f t="shared" si="6"/>
        <v>5</v>
      </c>
      <c r="S23" s="56">
        <f t="shared" si="6"/>
        <v>0</v>
      </c>
      <c r="T23" s="56">
        <f t="shared" si="6"/>
        <v>0</v>
      </c>
      <c r="U23" s="56">
        <v>10</v>
      </c>
      <c r="V23" s="57">
        <f t="shared" si="6"/>
        <v>0</v>
      </c>
      <c r="W23" s="34"/>
      <c r="X23" s="36"/>
      <c r="Y23" s="36"/>
      <c r="Z23" s="36"/>
      <c r="AA23" s="36"/>
      <c r="AB23" s="33"/>
      <c r="AC23" s="34">
        <v>10</v>
      </c>
      <c r="AD23" s="15">
        <v>5</v>
      </c>
      <c r="AE23" s="36"/>
      <c r="AF23" s="36"/>
      <c r="AG23" s="36">
        <v>10</v>
      </c>
      <c r="AH23" s="37"/>
      <c r="AI23" s="89" t="s">
        <v>48</v>
      </c>
      <c r="AJ23" s="1"/>
    </row>
    <row r="24" spans="1:36" ht="25.5">
      <c r="A24" s="53">
        <v>3</v>
      </c>
      <c r="B24" s="84" t="s">
        <v>155</v>
      </c>
      <c r="C24" s="94"/>
      <c r="D24" s="36"/>
      <c r="E24" s="37"/>
      <c r="F24" s="34">
        <v>3</v>
      </c>
      <c r="G24" s="36"/>
      <c r="H24" s="33"/>
      <c r="I24" s="54">
        <v>3</v>
      </c>
      <c r="J24" s="58"/>
      <c r="K24" s="68"/>
      <c r="L24" s="53">
        <v>3</v>
      </c>
      <c r="M24" s="38"/>
      <c r="N24" s="35" t="s">
        <v>76</v>
      </c>
      <c r="O24" s="83">
        <v>40</v>
      </c>
      <c r="P24" s="42">
        <v>80</v>
      </c>
      <c r="Q24" s="55">
        <v>10</v>
      </c>
      <c r="R24" s="56"/>
      <c r="S24" s="56">
        <v>30</v>
      </c>
      <c r="T24" s="56"/>
      <c r="U24" s="56">
        <v>40</v>
      </c>
      <c r="V24" s="57"/>
      <c r="W24" s="34"/>
      <c r="X24" s="36"/>
      <c r="Y24" s="36"/>
      <c r="Z24" s="36"/>
      <c r="AA24" s="36"/>
      <c r="AB24" s="33"/>
      <c r="AC24" s="15">
        <v>10</v>
      </c>
      <c r="AD24" s="15"/>
      <c r="AE24" s="15">
        <v>30</v>
      </c>
      <c r="AF24" s="15"/>
      <c r="AG24" s="36">
        <v>40</v>
      </c>
      <c r="AH24" s="37"/>
      <c r="AI24" s="89" t="s">
        <v>48</v>
      </c>
      <c r="AJ24" s="1"/>
    </row>
    <row r="25" spans="1:36" ht="25.5">
      <c r="A25" s="53">
        <v>4</v>
      </c>
      <c r="B25" s="84" t="s">
        <v>102</v>
      </c>
      <c r="C25" s="15">
        <v>2</v>
      </c>
      <c r="D25" s="36"/>
      <c r="E25" s="37"/>
      <c r="F25" s="34"/>
      <c r="G25" s="36"/>
      <c r="H25" s="33"/>
      <c r="I25" s="54">
        <f aca="true" t="shared" si="7" ref="I25:K26">C25+F25</f>
        <v>2</v>
      </c>
      <c r="J25" s="58">
        <f t="shared" si="7"/>
        <v>0</v>
      </c>
      <c r="K25" s="68">
        <f t="shared" si="7"/>
        <v>0</v>
      </c>
      <c r="L25" s="53">
        <f>SUM(I25:K25)</f>
        <v>2</v>
      </c>
      <c r="M25" s="38" t="s">
        <v>80</v>
      </c>
      <c r="N25" s="35"/>
      <c r="O25" s="83">
        <v>25</v>
      </c>
      <c r="P25" s="42">
        <v>50</v>
      </c>
      <c r="Q25" s="55">
        <v>15</v>
      </c>
      <c r="R25" s="56">
        <v>10</v>
      </c>
      <c r="S25" s="56">
        <f>Y25+AE25</f>
        <v>0</v>
      </c>
      <c r="T25" s="56">
        <f>Z25+AF25</f>
        <v>0</v>
      </c>
      <c r="U25" s="56">
        <v>25</v>
      </c>
      <c r="V25" s="57">
        <f>AB25+AH25</f>
        <v>0</v>
      </c>
      <c r="W25" s="34">
        <v>15</v>
      </c>
      <c r="X25" s="36">
        <v>10</v>
      </c>
      <c r="Y25" s="36"/>
      <c r="Z25" s="36"/>
      <c r="AA25" s="36">
        <v>25</v>
      </c>
      <c r="AB25" s="33"/>
      <c r="AC25" s="34"/>
      <c r="AD25" s="15"/>
      <c r="AE25" s="15"/>
      <c r="AF25" s="15"/>
      <c r="AG25" s="36"/>
      <c r="AH25" s="37"/>
      <c r="AI25" s="89" t="s">
        <v>48</v>
      </c>
      <c r="AJ25" s="1"/>
    </row>
    <row r="26" spans="1:36" ht="12.75">
      <c r="A26" s="53">
        <v>5</v>
      </c>
      <c r="B26" s="84" t="s">
        <v>202</v>
      </c>
      <c r="C26" s="15">
        <v>2</v>
      </c>
      <c r="D26" s="36"/>
      <c r="E26" s="37"/>
      <c r="F26" s="34"/>
      <c r="G26" s="14"/>
      <c r="H26" s="33"/>
      <c r="I26" s="54">
        <f t="shared" si="7"/>
        <v>2</v>
      </c>
      <c r="J26" s="58">
        <f t="shared" si="7"/>
        <v>0</v>
      </c>
      <c r="K26" s="68">
        <f t="shared" si="7"/>
        <v>0</v>
      </c>
      <c r="L26" s="53">
        <f>SUM(I26:K26)</f>
        <v>2</v>
      </c>
      <c r="M26" s="38" t="s">
        <v>76</v>
      </c>
      <c r="N26" s="35"/>
      <c r="O26" s="83">
        <v>20</v>
      </c>
      <c r="P26" s="42">
        <v>40</v>
      </c>
      <c r="Q26" s="55">
        <v>10</v>
      </c>
      <c r="R26" s="56">
        <f>X26+AD26</f>
        <v>0</v>
      </c>
      <c r="S26" s="56">
        <v>10</v>
      </c>
      <c r="T26" s="56">
        <f>Z26+AF26</f>
        <v>0</v>
      </c>
      <c r="U26" s="56">
        <f>AA26+AG26</f>
        <v>20</v>
      </c>
      <c r="V26" s="57">
        <f>AB26+AH26</f>
        <v>0</v>
      </c>
      <c r="W26" s="34">
        <v>10</v>
      </c>
      <c r="X26" s="36"/>
      <c r="Y26" s="36">
        <v>10</v>
      </c>
      <c r="Z26" s="36"/>
      <c r="AA26" s="36">
        <v>20</v>
      </c>
      <c r="AB26" s="33"/>
      <c r="AC26" s="34"/>
      <c r="AD26" s="36"/>
      <c r="AE26" s="37"/>
      <c r="AF26" s="37"/>
      <c r="AG26" s="36"/>
      <c r="AH26" s="37"/>
      <c r="AI26" s="87" t="s">
        <v>75</v>
      </c>
      <c r="AJ26" s="1"/>
    </row>
    <row r="27" spans="1:36" ht="25.5">
      <c r="A27" s="53">
        <v>6</v>
      </c>
      <c r="B27" s="84" t="s">
        <v>153</v>
      </c>
      <c r="C27" s="94">
        <v>2</v>
      </c>
      <c r="D27" s="36"/>
      <c r="E27" s="37"/>
      <c r="F27" s="34"/>
      <c r="G27" s="36"/>
      <c r="H27" s="33"/>
      <c r="I27" s="54">
        <v>4</v>
      </c>
      <c r="J27" s="58"/>
      <c r="K27" s="68"/>
      <c r="L27" s="53">
        <v>4</v>
      </c>
      <c r="M27" s="38" t="s">
        <v>76</v>
      </c>
      <c r="N27" s="35"/>
      <c r="O27" s="83">
        <v>40</v>
      </c>
      <c r="P27" s="42">
        <v>80</v>
      </c>
      <c r="Q27" s="55">
        <v>10</v>
      </c>
      <c r="R27" s="56"/>
      <c r="S27" s="56"/>
      <c r="T27" s="56">
        <v>30</v>
      </c>
      <c r="U27" s="56">
        <v>40</v>
      </c>
      <c r="V27" s="57"/>
      <c r="W27" s="34">
        <v>10</v>
      </c>
      <c r="X27" s="36"/>
      <c r="Y27" s="36"/>
      <c r="Z27" s="36">
        <v>30</v>
      </c>
      <c r="AA27" s="36">
        <v>40</v>
      </c>
      <c r="AB27" s="33"/>
      <c r="AC27" s="15"/>
      <c r="AD27" s="15"/>
      <c r="AE27" s="15"/>
      <c r="AF27" s="15"/>
      <c r="AG27" s="36"/>
      <c r="AH27" s="37"/>
      <c r="AI27" s="88" t="s">
        <v>48</v>
      </c>
      <c r="AJ27" s="1"/>
    </row>
    <row r="28" spans="1:36" ht="12.75">
      <c r="A28" s="53">
        <v>7</v>
      </c>
      <c r="B28" s="85" t="s">
        <v>101</v>
      </c>
      <c r="C28" s="15"/>
      <c r="D28" s="36"/>
      <c r="E28" s="37"/>
      <c r="F28" s="34">
        <v>2</v>
      </c>
      <c r="G28" s="36"/>
      <c r="H28" s="33"/>
      <c r="I28" s="54">
        <f aca="true" t="shared" si="8" ref="I28:K30">C28+F28</f>
        <v>2</v>
      </c>
      <c r="J28" s="58">
        <f t="shared" si="8"/>
        <v>0</v>
      </c>
      <c r="K28" s="68">
        <f t="shared" si="8"/>
        <v>0</v>
      </c>
      <c r="L28" s="53">
        <f>SUM(I28:K28)</f>
        <v>2</v>
      </c>
      <c r="M28" s="39"/>
      <c r="N28" s="35" t="s">
        <v>76</v>
      </c>
      <c r="O28" s="83">
        <v>40</v>
      </c>
      <c r="P28" s="42">
        <v>50</v>
      </c>
      <c r="Q28" s="55">
        <v>20</v>
      </c>
      <c r="R28" s="56"/>
      <c r="S28" s="56">
        <v>20</v>
      </c>
      <c r="T28" s="56">
        <f>Z28+AF28</f>
        <v>0</v>
      </c>
      <c r="U28" s="56">
        <v>10</v>
      </c>
      <c r="V28" s="57">
        <f>AB28+AH28</f>
        <v>0</v>
      </c>
      <c r="W28" s="34"/>
      <c r="X28" s="36"/>
      <c r="Y28" s="36"/>
      <c r="Z28" s="36"/>
      <c r="AA28" s="36"/>
      <c r="AB28" s="33"/>
      <c r="AC28" s="34">
        <v>20</v>
      </c>
      <c r="AD28" s="15"/>
      <c r="AE28" s="15">
        <v>20</v>
      </c>
      <c r="AF28" s="15"/>
      <c r="AG28" s="36">
        <v>10</v>
      </c>
      <c r="AH28" s="37"/>
      <c r="AI28" s="89" t="s">
        <v>48</v>
      </c>
      <c r="AJ28" s="1"/>
    </row>
    <row r="29" spans="1:36" ht="12.75">
      <c r="A29" s="53">
        <v>8</v>
      </c>
      <c r="B29" s="85" t="s">
        <v>199</v>
      </c>
      <c r="C29" s="15">
        <v>1</v>
      </c>
      <c r="D29" s="36"/>
      <c r="E29" s="37"/>
      <c r="F29" s="34"/>
      <c r="G29" s="14"/>
      <c r="H29" s="37"/>
      <c r="I29" s="54">
        <f t="shared" si="8"/>
        <v>1</v>
      </c>
      <c r="J29" s="58">
        <f t="shared" si="8"/>
        <v>0</v>
      </c>
      <c r="K29" s="68">
        <f t="shared" si="8"/>
        <v>0</v>
      </c>
      <c r="L29" s="53">
        <f>SUM(I29:K29)</f>
        <v>1</v>
      </c>
      <c r="M29" s="38" t="s">
        <v>76</v>
      </c>
      <c r="N29" s="35"/>
      <c r="O29" s="83">
        <v>20</v>
      </c>
      <c r="P29" s="42">
        <f>SUM(Q29:V29)</f>
        <v>30</v>
      </c>
      <c r="Q29" s="55">
        <f>W29+AC29</f>
        <v>10</v>
      </c>
      <c r="R29" s="56"/>
      <c r="S29" s="56">
        <f>Y29+AE29</f>
        <v>0</v>
      </c>
      <c r="T29" s="56">
        <v>10</v>
      </c>
      <c r="U29" s="56">
        <v>10</v>
      </c>
      <c r="V29" s="57">
        <f>AB29+AH29</f>
        <v>0</v>
      </c>
      <c r="W29" s="34">
        <v>10</v>
      </c>
      <c r="X29" s="36"/>
      <c r="Y29" s="36"/>
      <c r="Z29" s="36">
        <v>10</v>
      </c>
      <c r="AA29" s="36">
        <v>10</v>
      </c>
      <c r="AB29" s="33"/>
      <c r="AC29" s="34"/>
      <c r="AD29" s="15"/>
      <c r="AE29" s="36"/>
      <c r="AF29" s="36"/>
      <c r="AG29" s="36"/>
      <c r="AH29" s="37"/>
      <c r="AI29" s="89" t="s">
        <v>48</v>
      </c>
      <c r="AJ29" s="1"/>
    </row>
    <row r="30" spans="1:36" ht="12.75">
      <c r="A30" s="53"/>
      <c r="B30" s="85" t="s">
        <v>213</v>
      </c>
      <c r="C30" s="15">
        <v>2</v>
      </c>
      <c r="D30" s="36"/>
      <c r="E30" s="37"/>
      <c r="F30" s="34"/>
      <c r="G30" s="14"/>
      <c r="H30" s="37"/>
      <c r="I30" s="54">
        <f t="shared" si="8"/>
        <v>2</v>
      </c>
      <c r="J30" s="58"/>
      <c r="K30" s="68"/>
      <c r="L30" s="53"/>
      <c r="M30" s="38" t="s">
        <v>91</v>
      </c>
      <c r="N30" s="35"/>
      <c r="O30" s="83">
        <v>60</v>
      </c>
      <c r="P30" s="42">
        <v>90</v>
      </c>
      <c r="Q30" s="55"/>
      <c r="R30" s="56"/>
      <c r="S30" s="56">
        <v>60</v>
      </c>
      <c r="T30" s="56"/>
      <c r="U30" s="56">
        <v>30</v>
      </c>
      <c r="V30" s="57"/>
      <c r="W30" s="34"/>
      <c r="X30" s="36"/>
      <c r="Y30" s="36">
        <v>60</v>
      </c>
      <c r="Z30" s="36"/>
      <c r="AA30" s="36">
        <v>30</v>
      </c>
      <c r="AB30" s="33"/>
      <c r="AC30" s="15"/>
      <c r="AD30" s="15"/>
      <c r="AE30" s="15"/>
      <c r="AF30" s="15"/>
      <c r="AG30" s="36"/>
      <c r="AH30" s="37"/>
      <c r="AI30" s="88" t="s">
        <v>74</v>
      </c>
      <c r="AJ30" s="1"/>
    </row>
    <row r="31" spans="1:36" ht="12.75">
      <c r="A31" s="53">
        <v>9</v>
      </c>
      <c r="B31" s="84" t="s">
        <v>154</v>
      </c>
      <c r="C31" s="94"/>
      <c r="D31" s="36"/>
      <c r="E31" s="37"/>
      <c r="F31" s="34">
        <v>2</v>
      </c>
      <c r="G31" s="36"/>
      <c r="H31" s="33"/>
      <c r="I31" s="54">
        <v>2</v>
      </c>
      <c r="J31" s="58"/>
      <c r="K31" s="68"/>
      <c r="L31" s="53">
        <v>2</v>
      </c>
      <c r="M31" s="38"/>
      <c r="N31" s="35" t="s">
        <v>80</v>
      </c>
      <c r="O31" s="83">
        <v>30</v>
      </c>
      <c r="P31" s="42">
        <v>50</v>
      </c>
      <c r="Q31" s="55">
        <v>20</v>
      </c>
      <c r="R31" s="56"/>
      <c r="S31" s="56"/>
      <c r="T31" s="56">
        <v>10</v>
      </c>
      <c r="U31" s="56">
        <v>20</v>
      </c>
      <c r="V31" s="57"/>
      <c r="W31" s="34"/>
      <c r="X31" s="36"/>
      <c r="Y31" s="36"/>
      <c r="Z31" s="36"/>
      <c r="AA31" s="36"/>
      <c r="AB31" s="33"/>
      <c r="AC31" s="15">
        <v>20</v>
      </c>
      <c r="AD31" s="15"/>
      <c r="AE31" s="15"/>
      <c r="AF31" s="15">
        <v>10</v>
      </c>
      <c r="AG31" s="36">
        <v>20</v>
      </c>
      <c r="AH31" s="37"/>
      <c r="AI31" s="89" t="s">
        <v>92</v>
      </c>
      <c r="AJ31" s="1"/>
    </row>
    <row r="32" spans="1:36" s="114" customFormat="1" ht="12.75">
      <c r="A32" s="96"/>
      <c r="B32" s="101" t="s">
        <v>32</v>
      </c>
      <c r="C32" s="102">
        <f>SUM(C22:C31)</f>
        <v>9</v>
      </c>
      <c r="D32" s="103"/>
      <c r="E32" s="104"/>
      <c r="F32" s="105">
        <f>SUM(F22:F31)</f>
        <v>10</v>
      </c>
      <c r="G32" s="103"/>
      <c r="H32" s="106"/>
      <c r="I32" s="105">
        <v>19</v>
      </c>
      <c r="J32" s="103"/>
      <c r="K32" s="95"/>
      <c r="L32" s="96">
        <v>19</v>
      </c>
      <c r="M32" s="107"/>
      <c r="N32" s="108"/>
      <c r="O32" s="109">
        <f aca="true" t="shared" si="9" ref="O32:V32">SUM(O22:O31)</f>
        <v>315</v>
      </c>
      <c r="P32" s="109">
        <f t="shared" si="9"/>
        <v>545</v>
      </c>
      <c r="Q32" s="110">
        <f t="shared" si="9"/>
        <v>120</v>
      </c>
      <c r="R32" s="111">
        <f t="shared" si="9"/>
        <v>25</v>
      </c>
      <c r="S32" s="111">
        <f t="shared" si="9"/>
        <v>120</v>
      </c>
      <c r="T32" s="111">
        <f t="shared" si="9"/>
        <v>50</v>
      </c>
      <c r="U32" s="111">
        <f t="shared" si="9"/>
        <v>230</v>
      </c>
      <c r="V32" s="112">
        <f t="shared" si="9"/>
        <v>0</v>
      </c>
      <c r="W32" s="105">
        <f>SUM(W24:W31)</f>
        <v>45</v>
      </c>
      <c r="X32" s="103">
        <f>SUM(X24:X31)</f>
        <v>10</v>
      </c>
      <c r="Y32" s="103">
        <f>SUM(Y24:Y31)</f>
        <v>70</v>
      </c>
      <c r="Z32" s="103">
        <f>SUM(Z24:Z31)</f>
        <v>40</v>
      </c>
      <c r="AA32" s="103">
        <f>SUM(AA24:AA31)</f>
        <v>125</v>
      </c>
      <c r="AB32" s="106"/>
      <c r="AC32" s="113">
        <f>SUM(AC22:AC31)</f>
        <v>75</v>
      </c>
      <c r="AD32" s="113">
        <f>SUM(AD22:AD31)</f>
        <v>15</v>
      </c>
      <c r="AE32" s="113">
        <v>50</v>
      </c>
      <c r="AF32" s="113">
        <f>SUM(AF22:AF31)</f>
        <v>10</v>
      </c>
      <c r="AG32" s="103">
        <f>SUM(AG22:AG31)</f>
        <v>105</v>
      </c>
      <c r="AH32" s="104"/>
      <c r="AI32" s="255"/>
      <c r="AJ32" s="97"/>
    </row>
    <row r="33" spans="1:36" s="128" customFormat="1" ht="12.75">
      <c r="A33" s="99"/>
      <c r="B33" s="115" t="s">
        <v>145</v>
      </c>
      <c r="C33" s="116"/>
      <c r="D33" s="117"/>
      <c r="E33" s="118"/>
      <c r="F33" s="119"/>
      <c r="G33" s="117"/>
      <c r="H33" s="120"/>
      <c r="I33" s="119"/>
      <c r="J33" s="117"/>
      <c r="K33" s="98"/>
      <c r="L33" s="99"/>
      <c r="M33" s="121"/>
      <c r="N33" s="122"/>
      <c r="O33" s="123"/>
      <c r="P33" s="123"/>
      <c r="Q33" s="124"/>
      <c r="R33" s="125"/>
      <c r="S33" s="125"/>
      <c r="T33" s="125"/>
      <c r="U33" s="125"/>
      <c r="V33" s="126"/>
      <c r="W33" s="119"/>
      <c r="X33" s="117"/>
      <c r="Y33" s="117"/>
      <c r="Z33" s="117"/>
      <c r="AA33" s="117"/>
      <c r="AB33" s="120"/>
      <c r="AC33" s="127"/>
      <c r="AD33" s="127"/>
      <c r="AE33" s="127"/>
      <c r="AF33" s="127"/>
      <c r="AG33" s="117"/>
      <c r="AH33" s="118"/>
      <c r="AI33" s="183"/>
      <c r="AJ33" s="100"/>
    </row>
    <row r="34" spans="1:36" ht="12.75">
      <c r="A34" s="53">
        <v>1</v>
      </c>
      <c r="B34" s="85" t="s">
        <v>170</v>
      </c>
      <c r="C34" s="93"/>
      <c r="D34" s="36"/>
      <c r="E34" s="37"/>
      <c r="F34" s="34">
        <v>2</v>
      </c>
      <c r="G34" s="14"/>
      <c r="H34" s="37"/>
      <c r="I34" s="54">
        <f aca="true" t="shared" si="10" ref="I34:K35">C34+F34</f>
        <v>2</v>
      </c>
      <c r="J34" s="58">
        <f t="shared" si="10"/>
        <v>0</v>
      </c>
      <c r="K34" s="68">
        <f t="shared" si="10"/>
        <v>0</v>
      </c>
      <c r="L34" s="53">
        <f>SUM(I34:K34)</f>
        <v>2</v>
      </c>
      <c r="M34" s="38"/>
      <c r="N34" s="35" t="s">
        <v>80</v>
      </c>
      <c r="O34" s="83">
        <f>SUM(Q34:T34)</f>
        <v>20</v>
      </c>
      <c r="P34" s="42">
        <v>45</v>
      </c>
      <c r="Q34" s="55">
        <f aca="true" t="shared" si="11" ref="Q34:V34">W34+AC34</f>
        <v>10</v>
      </c>
      <c r="R34" s="56">
        <f t="shared" si="11"/>
        <v>10</v>
      </c>
      <c r="S34" s="56">
        <f t="shared" si="11"/>
        <v>0</v>
      </c>
      <c r="T34" s="56">
        <f t="shared" si="11"/>
        <v>0</v>
      </c>
      <c r="U34" s="56">
        <v>25</v>
      </c>
      <c r="V34" s="57">
        <f t="shared" si="11"/>
        <v>0</v>
      </c>
      <c r="W34" s="34"/>
      <c r="X34" s="36"/>
      <c r="Y34" s="36"/>
      <c r="Z34" s="36"/>
      <c r="AA34" s="36"/>
      <c r="AB34" s="33"/>
      <c r="AC34" s="34">
        <v>10</v>
      </c>
      <c r="AD34" s="15">
        <v>10</v>
      </c>
      <c r="AE34" s="15"/>
      <c r="AF34" s="15"/>
      <c r="AG34" s="36">
        <v>25</v>
      </c>
      <c r="AH34" s="37"/>
      <c r="AI34" s="86" t="s">
        <v>171</v>
      </c>
      <c r="AJ34" s="1"/>
    </row>
    <row r="35" spans="1:36" ht="25.5">
      <c r="A35" s="53">
        <v>2</v>
      </c>
      <c r="B35" s="84" t="s">
        <v>204</v>
      </c>
      <c r="C35" s="15">
        <v>2</v>
      </c>
      <c r="D35" s="36"/>
      <c r="E35" s="37"/>
      <c r="F35" s="34">
        <v>1</v>
      </c>
      <c r="G35" s="36"/>
      <c r="H35" s="33"/>
      <c r="I35" s="54">
        <f t="shared" si="10"/>
        <v>3</v>
      </c>
      <c r="J35" s="58">
        <f t="shared" si="10"/>
        <v>0</v>
      </c>
      <c r="K35" s="68">
        <f t="shared" si="10"/>
        <v>0</v>
      </c>
      <c r="L35" s="53">
        <f>SUM(I35:K35)</f>
        <v>3</v>
      </c>
      <c r="M35" s="39" t="s">
        <v>80</v>
      </c>
      <c r="N35" s="35" t="s">
        <v>76</v>
      </c>
      <c r="O35" s="83">
        <v>40</v>
      </c>
      <c r="P35" s="42">
        <v>80</v>
      </c>
      <c r="Q35" s="55">
        <v>20</v>
      </c>
      <c r="R35" s="56">
        <f>X35+AD35</f>
        <v>0</v>
      </c>
      <c r="S35" s="56">
        <v>20</v>
      </c>
      <c r="T35" s="56">
        <f>Z35+AF35</f>
        <v>0</v>
      </c>
      <c r="U35" s="56">
        <v>40</v>
      </c>
      <c r="V35" s="57">
        <f>AB35+AH35</f>
        <v>0</v>
      </c>
      <c r="W35" s="34">
        <v>20</v>
      </c>
      <c r="X35" s="36"/>
      <c r="Y35" s="36"/>
      <c r="Z35" s="36"/>
      <c r="AA35" s="36"/>
      <c r="AB35" s="33"/>
      <c r="AC35" s="34"/>
      <c r="AD35" s="15"/>
      <c r="AE35" s="15">
        <v>20</v>
      </c>
      <c r="AF35" s="15"/>
      <c r="AG35" s="36">
        <v>40</v>
      </c>
      <c r="AH35" s="37"/>
      <c r="AI35" s="89" t="s">
        <v>48</v>
      </c>
      <c r="AJ35" s="1"/>
    </row>
    <row r="36" spans="1:36" ht="25.5">
      <c r="A36" s="53">
        <v>3</v>
      </c>
      <c r="B36" s="84" t="s">
        <v>203</v>
      </c>
      <c r="C36" s="94"/>
      <c r="D36" s="36"/>
      <c r="E36" s="37"/>
      <c r="F36" s="34">
        <v>3</v>
      </c>
      <c r="G36" s="36"/>
      <c r="H36" s="33"/>
      <c r="I36" s="54">
        <v>3</v>
      </c>
      <c r="J36" s="58"/>
      <c r="K36" s="68"/>
      <c r="L36" s="53">
        <v>3</v>
      </c>
      <c r="M36" s="38"/>
      <c r="N36" s="35" t="s">
        <v>76</v>
      </c>
      <c r="O36" s="83">
        <v>60</v>
      </c>
      <c r="P36" s="42">
        <v>100</v>
      </c>
      <c r="Q36" s="55">
        <v>20</v>
      </c>
      <c r="R36" s="56"/>
      <c r="S36" s="56">
        <v>40</v>
      </c>
      <c r="T36" s="56"/>
      <c r="U36" s="56">
        <v>40</v>
      </c>
      <c r="V36" s="57"/>
      <c r="W36" s="34"/>
      <c r="X36" s="36"/>
      <c r="Y36" s="36"/>
      <c r="Z36" s="36"/>
      <c r="AA36" s="36"/>
      <c r="AB36" s="33"/>
      <c r="AC36" s="15">
        <v>20</v>
      </c>
      <c r="AD36" s="15"/>
      <c r="AE36" s="15">
        <v>40</v>
      </c>
      <c r="AF36" s="15"/>
      <c r="AG36" s="36">
        <v>40</v>
      </c>
      <c r="AH36" s="37"/>
      <c r="AI36" s="89" t="s">
        <v>64</v>
      </c>
      <c r="AJ36" s="1"/>
    </row>
    <row r="37" spans="1:36" ht="25.5">
      <c r="A37" s="53">
        <v>4</v>
      </c>
      <c r="B37" s="84" t="s">
        <v>205</v>
      </c>
      <c r="C37" s="94">
        <v>2</v>
      </c>
      <c r="D37" s="36"/>
      <c r="E37" s="37"/>
      <c r="F37" s="34"/>
      <c r="G37" s="36"/>
      <c r="H37" s="33"/>
      <c r="I37" s="54">
        <f aca="true" t="shared" si="12" ref="I37:K41">C37+F37</f>
        <v>2</v>
      </c>
      <c r="J37" s="58">
        <f t="shared" si="12"/>
        <v>0</v>
      </c>
      <c r="K37" s="68">
        <f t="shared" si="12"/>
        <v>0</v>
      </c>
      <c r="L37" s="53">
        <f>SUM(I37:K37)</f>
        <v>2</v>
      </c>
      <c r="M37" s="38" t="s">
        <v>80</v>
      </c>
      <c r="N37" s="35"/>
      <c r="O37" s="83">
        <f>SUM(Q37:T37)</f>
        <v>20</v>
      </c>
      <c r="P37" s="42">
        <v>40</v>
      </c>
      <c r="Q37" s="55">
        <f aca="true" t="shared" si="13" ref="Q37:T39">W37+AC37</f>
        <v>10</v>
      </c>
      <c r="R37" s="56">
        <f t="shared" si="13"/>
        <v>10</v>
      </c>
      <c r="S37" s="56">
        <f t="shared" si="13"/>
        <v>0</v>
      </c>
      <c r="T37" s="56">
        <f t="shared" si="13"/>
        <v>0</v>
      </c>
      <c r="U37" s="56">
        <v>20</v>
      </c>
      <c r="V37" s="57">
        <f>AB37+AH37</f>
        <v>0</v>
      </c>
      <c r="W37" s="34">
        <v>10</v>
      </c>
      <c r="X37" s="36">
        <v>10</v>
      </c>
      <c r="Y37" s="36"/>
      <c r="Z37" s="36"/>
      <c r="AA37" s="36">
        <v>20</v>
      </c>
      <c r="AB37" s="33"/>
      <c r="AC37" s="15"/>
      <c r="AD37" s="15"/>
      <c r="AE37" s="15"/>
      <c r="AF37" s="15"/>
      <c r="AG37" s="36"/>
      <c r="AH37" s="37"/>
      <c r="AI37" s="89" t="s">
        <v>48</v>
      </c>
      <c r="AJ37" s="1"/>
    </row>
    <row r="38" spans="1:36" ht="25.5">
      <c r="A38" s="53">
        <v>5</v>
      </c>
      <c r="B38" s="84" t="s">
        <v>104</v>
      </c>
      <c r="C38" s="94">
        <v>1</v>
      </c>
      <c r="D38" s="36"/>
      <c r="E38" s="37"/>
      <c r="F38" s="34"/>
      <c r="G38" s="36"/>
      <c r="H38" s="33"/>
      <c r="I38" s="54">
        <f t="shared" si="12"/>
        <v>1</v>
      </c>
      <c r="J38" s="58">
        <f t="shared" si="12"/>
        <v>0</v>
      </c>
      <c r="K38" s="68">
        <f t="shared" si="12"/>
        <v>0</v>
      </c>
      <c r="L38" s="53">
        <f>SUM(I38:K38)</f>
        <v>1</v>
      </c>
      <c r="M38" s="38" t="s">
        <v>80</v>
      </c>
      <c r="N38" s="35"/>
      <c r="O38" s="83">
        <f>SUM(Q38:T38)</f>
        <v>20</v>
      </c>
      <c r="P38" s="42">
        <f>SUM(Q38:V38)</f>
        <v>30</v>
      </c>
      <c r="Q38" s="55">
        <f t="shared" si="13"/>
        <v>10</v>
      </c>
      <c r="R38" s="56">
        <f t="shared" si="13"/>
        <v>10</v>
      </c>
      <c r="S38" s="56">
        <f t="shared" si="13"/>
        <v>0</v>
      </c>
      <c r="T38" s="56">
        <f t="shared" si="13"/>
        <v>0</v>
      </c>
      <c r="U38" s="56">
        <v>10</v>
      </c>
      <c r="V38" s="57">
        <f>AB38+AH38</f>
        <v>0</v>
      </c>
      <c r="W38" s="34">
        <v>10</v>
      </c>
      <c r="X38" s="36">
        <v>10</v>
      </c>
      <c r="Y38" s="36"/>
      <c r="Z38" s="36"/>
      <c r="AA38" s="36">
        <v>10</v>
      </c>
      <c r="AB38" s="33"/>
      <c r="AC38" s="15"/>
      <c r="AD38" s="15"/>
      <c r="AE38" s="15"/>
      <c r="AF38" s="15"/>
      <c r="AG38" s="36"/>
      <c r="AH38" s="37"/>
      <c r="AI38" s="88" t="s">
        <v>47</v>
      </c>
      <c r="AJ38" s="1"/>
    </row>
    <row r="39" spans="1:36" ht="12.75">
      <c r="A39" s="53">
        <v>6</v>
      </c>
      <c r="B39" s="85" t="s">
        <v>103</v>
      </c>
      <c r="C39" s="15"/>
      <c r="D39" s="36">
        <v>2</v>
      </c>
      <c r="E39" s="37"/>
      <c r="F39" s="34"/>
      <c r="G39" s="14">
        <v>1</v>
      </c>
      <c r="H39" s="33"/>
      <c r="I39" s="54">
        <f t="shared" si="12"/>
        <v>0</v>
      </c>
      <c r="J39" s="58">
        <f t="shared" si="12"/>
        <v>3</v>
      </c>
      <c r="K39" s="68">
        <f t="shared" si="12"/>
        <v>0</v>
      </c>
      <c r="L39" s="53">
        <f>SUM(I39:K39)</f>
        <v>3</v>
      </c>
      <c r="M39" s="38" t="s">
        <v>80</v>
      </c>
      <c r="N39" s="35" t="s">
        <v>76</v>
      </c>
      <c r="O39" s="83">
        <v>60</v>
      </c>
      <c r="P39" s="42">
        <v>100</v>
      </c>
      <c r="Q39" s="55">
        <f t="shared" si="13"/>
        <v>0</v>
      </c>
      <c r="R39" s="56">
        <f t="shared" si="13"/>
        <v>0</v>
      </c>
      <c r="S39" s="56">
        <f t="shared" si="13"/>
        <v>60</v>
      </c>
      <c r="T39" s="56">
        <f t="shared" si="13"/>
        <v>0</v>
      </c>
      <c r="U39" s="56">
        <v>40</v>
      </c>
      <c r="V39" s="57">
        <f>AB39+AH39</f>
        <v>0</v>
      </c>
      <c r="W39" s="34"/>
      <c r="X39" s="36"/>
      <c r="Y39" s="36">
        <v>30</v>
      </c>
      <c r="Z39" s="36"/>
      <c r="AA39" s="36">
        <v>20</v>
      </c>
      <c r="AB39" s="33"/>
      <c r="AC39" s="34"/>
      <c r="AD39" s="15"/>
      <c r="AE39" s="15">
        <v>30</v>
      </c>
      <c r="AF39" s="15"/>
      <c r="AG39" s="36">
        <v>20</v>
      </c>
      <c r="AH39" s="37"/>
      <c r="AI39" s="88" t="s">
        <v>74</v>
      </c>
      <c r="AJ39" s="1"/>
    </row>
    <row r="40" spans="1:36" ht="12.75">
      <c r="A40" s="53">
        <v>7</v>
      </c>
      <c r="B40" s="84" t="s">
        <v>105</v>
      </c>
      <c r="C40" s="94">
        <v>1</v>
      </c>
      <c r="D40" s="36"/>
      <c r="E40" s="37"/>
      <c r="F40" s="34"/>
      <c r="G40" s="36"/>
      <c r="H40" s="33"/>
      <c r="I40" s="54">
        <f t="shared" si="12"/>
        <v>1</v>
      </c>
      <c r="J40" s="58">
        <f t="shared" si="12"/>
        <v>0</v>
      </c>
      <c r="K40" s="68">
        <f t="shared" si="12"/>
        <v>0</v>
      </c>
      <c r="L40" s="53">
        <f>SUM(I40:K40)</f>
        <v>1</v>
      </c>
      <c r="M40" s="38" t="s">
        <v>80</v>
      </c>
      <c r="N40" s="35"/>
      <c r="O40" s="83">
        <v>30</v>
      </c>
      <c r="P40" s="42">
        <v>40</v>
      </c>
      <c r="Q40" s="55">
        <f>W40+AC40</f>
        <v>10</v>
      </c>
      <c r="R40" s="56">
        <v>20</v>
      </c>
      <c r="S40" s="56">
        <v>0</v>
      </c>
      <c r="T40" s="56">
        <f>Z40+AF40</f>
        <v>0</v>
      </c>
      <c r="U40" s="56">
        <v>10</v>
      </c>
      <c r="V40" s="57">
        <f>AB40+AH40</f>
        <v>0</v>
      </c>
      <c r="W40" s="34">
        <v>10</v>
      </c>
      <c r="X40" s="36">
        <v>20</v>
      </c>
      <c r="Y40" s="36"/>
      <c r="Z40" s="36"/>
      <c r="AA40" s="36">
        <v>10</v>
      </c>
      <c r="AB40" s="33"/>
      <c r="AC40" s="15"/>
      <c r="AD40" s="15"/>
      <c r="AE40" s="15"/>
      <c r="AF40" s="15"/>
      <c r="AG40" s="36"/>
      <c r="AH40" s="37"/>
      <c r="AI40" s="88" t="s">
        <v>47</v>
      </c>
      <c r="AJ40" s="1"/>
    </row>
    <row r="41" spans="1:36" ht="12.75">
      <c r="A41" s="53">
        <v>8</v>
      </c>
      <c r="B41" s="85" t="s">
        <v>100</v>
      </c>
      <c r="C41" s="15">
        <v>2</v>
      </c>
      <c r="D41" s="36"/>
      <c r="E41" s="37"/>
      <c r="F41" s="34">
        <v>1</v>
      </c>
      <c r="G41" s="37"/>
      <c r="H41" s="33"/>
      <c r="I41" s="54">
        <f t="shared" si="12"/>
        <v>3</v>
      </c>
      <c r="J41" s="58">
        <f t="shared" si="12"/>
        <v>0</v>
      </c>
      <c r="K41" s="68">
        <f t="shared" si="12"/>
        <v>0</v>
      </c>
      <c r="L41" s="53">
        <f>SUM(I41:K41)</f>
        <v>3</v>
      </c>
      <c r="M41" s="38" t="s">
        <v>80</v>
      </c>
      <c r="N41" s="35" t="s">
        <v>76</v>
      </c>
      <c r="O41" s="83">
        <f>SUM(Q41:T41)</f>
        <v>40</v>
      </c>
      <c r="P41" s="42">
        <v>70</v>
      </c>
      <c r="Q41" s="55">
        <f>W41+AC41</f>
        <v>0</v>
      </c>
      <c r="R41" s="56">
        <f>X41+AD41</f>
        <v>0</v>
      </c>
      <c r="S41" s="56">
        <f>Y41+AE41</f>
        <v>0</v>
      </c>
      <c r="T41" s="56">
        <v>40</v>
      </c>
      <c r="U41" s="56">
        <v>30</v>
      </c>
      <c r="V41" s="57">
        <f>AB41+AH41</f>
        <v>0</v>
      </c>
      <c r="W41" s="34"/>
      <c r="X41" s="36"/>
      <c r="Y41" s="36"/>
      <c r="Z41" s="36">
        <v>20</v>
      </c>
      <c r="AA41" s="36"/>
      <c r="AB41" s="33"/>
      <c r="AC41" s="34"/>
      <c r="AD41" s="15"/>
      <c r="AE41" s="15"/>
      <c r="AF41" s="15">
        <v>20</v>
      </c>
      <c r="AG41" s="36">
        <v>30</v>
      </c>
      <c r="AH41" s="37"/>
      <c r="AI41" s="89" t="s">
        <v>64</v>
      </c>
      <c r="AJ41" s="1"/>
    </row>
    <row r="42" spans="1:36" ht="12.75">
      <c r="A42" s="53">
        <v>9</v>
      </c>
      <c r="B42" s="84" t="s">
        <v>142</v>
      </c>
      <c r="C42" s="94"/>
      <c r="D42" s="36"/>
      <c r="E42" s="37"/>
      <c r="F42" s="34">
        <v>2</v>
      </c>
      <c r="G42" s="36"/>
      <c r="H42" s="33"/>
      <c r="I42" s="54">
        <v>1</v>
      </c>
      <c r="J42" s="58"/>
      <c r="K42" s="68"/>
      <c r="L42" s="53">
        <v>1</v>
      </c>
      <c r="M42" s="38"/>
      <c r="N42" s="35" t="s">
        <v>76</v>
      </c>
      <c r="O42" s="83">
        <v>30</v>
      </c>
      <c r="P42" s="42">
        <v>50</v>
      </c>
      <c r="Q42" s="55">
        <v>10</v>
      </c>
      <c r="R42" s="56">
        <v>20</v>
      </c>
      <c r="S42" s="56"/>
      <c r="T42" s="56"/>
      <c r="U42" s="56">
        <v>20</v>
      </c>
      <c r="V42" s="57"/>
      <c r="W42" s="34"/>
      <c r="X42" s="36"/>
      <c r="Y42" s="36"/>
      <c r="Z42" s="36"/>
      <c r="AA42" s="36"/>
      <c r="AB42" s="33"/>
      <c r="AC42" s="15">
        <v>10</v>
      </c>
      <c r="AD42" s="15">
        <v>20</v>
      </c>
      <c r="AE42" s="15"/>
      <c r="AF42" s="15"/>
      <c r="AG42" s="36">
        <v>20</v>
      </c>
      <c r="AH42" s="37"/>
      <c r="AI42" s="87" t="s">
        <v>47</v>
      </c>
      <c r="AJ42" s="1"/>
    </row>
    <row r="43" spans="1:36" s="114" customFormat="1" ht="12.75">
      <c r="A43" s="96"/>
      <c r="B43" s="101" t="s">
        <v>32</v>
      </c>
      <c r="C43" s="102">
        <f>SUM(C34:C42)</f>
        <v>8</v>
      </c>
      <c r="D43" s="103">
        <v>1</v>
      </c>
      <c r="E43" s="104"/>
      <c r="F43" s="105">
        <f>SUM(F34:F42)</f>
        <v>9</v>
      </c>
      <c r="G43" s="103">
        <v>1</v>
      </c>
      <c r="H43" s="106"/>
      <c r="I43" s="105">
        <v>13</v>
      </c>
      <c r="J43" s="103"/>
      <c r="K43" s="95"/>
      <c r="L43" s="96">
        <v>13</v>
      </c>
      <c r="M43" s="107"/>
      <c r="N43" s="108"/>
      <c r="O43" s="109">
        <f aca="true" t="shared" si="14" ref="O43:W43">SUM(O34:O42)</f>
        <v>320</v>
      </c>
      <c r="P43" s="109">
        <v>555</v>
      </c>
      <c r="Q43" s="110">
        <f t="shared" si="14"/>
        <v>90</v>
      </c>
      <c r="R43" s="111">
        <f t="shared" si="14"/>
        <v>70</v>
      </c>
      <c r="S43" s="111">
        <f t="shared" si="14"/>
        <v>120</v>
      </c>
      <c r="T43" s="111">
        <f t="shared" si="14"/>
        <v>40</v>
      </c>
      <c r="U43" s="111">
        <f t="shared" si="14"/>
        <v>235</v>
      </c>
      <c r="V43" s="112">
        <f t="shared" si="14"/>
        <v>0</v>
      </c>
      <c r="W43" s="105">
        <f t="shared" si="14"/>
        <v>50</v>
      </c>
      <c r="X43" s="103">
        <v>40</v>
      </c>
      <c r="Y43" s="103">
        <f>SUM(Y36:Y42)</f>
        <v>30</v>
      </c>
      <c r="Z43" s="103">
        <v>20</v>
      </c>
      <c r="AA43" s="103">
        <f>SUM(AA36:AA42)</f>
        <v>60</v>
      </c>
      <c r="AB43" s="106"/>
      <c r="AC43" s="113">
        <f>SUM(AC34:AC42)</f>
        <v>40</v>
      </c>
      <c r="AD43" s="113">
        <f>SUM(AD34:AD42)</f>
        <v>30</v>
      </c>
      <c r="AE43" s="113">
        <f>SUM(AE34:AE42)</f>
        <v>90</v>
      </c>
      <c r="AF43" s="113">
        <v>20</v>
      </c>
      <c r="AG43" s="103">
        <f>SUM(AG34:AG42)</f>
        <v>175</v>
      </c>
      <c r="AH43" s="104"/>
      <c r="AI43" s="255"/>
      <c r="AJ43" s="97"/>
    </row>
    <row r="44" spans="1:36" ht="12.75">
      <c r="A44" s="53"/>
      <c r="B44" s="84"/>
      <c r="C44" s="94"/>
      <c r="D44" s="36"/>
      <c r="E44" s="37"/>
      <c r="F44" s="34"/>
      <c r="G44" s="36"/>
      <c r="H44" s="249"/>
      <c r="I44" s="54"/>
      <c r="J44" s="58"/>
      <c r="K44" s="68"/>
      <c r="L44" s="53"/>
      <c r="M44" s="38"/>
      <c r="N44" s="35"/>
      <c r="O44" s="83"/>
      <c r="P44" s="42"/>
      <c r="Q44" s="55"/>
      <c r="R44" s="56"/>
      <c r="S44" s="56"/>
      <c r="T44" s="56"/>
      <c r="U44" s="56"/>
      <c r="V44" s="57"/>
      <c r="W44" s="34"/>
      <c r="X44" s="36"/>
      <c r="Y44" s="36"/>
      <c r="Z44" s="36"/>
      <c r="AA44" s="36"/>
      <c r="AB44" s="33"/>
      <c r="AC44" s="15"/>
      <c r="AD44" s="15"/>
      <c r="AE44" s="15"/>
      <c r="AF44" s="15"/>
      <c r="AG44" s="36"/>
      <c r="AH44" s="37"/>
      <c r="AI44" s="88"/>
      <c r="AJ44" s="1"/>
    </row>
    <row r="45" spans="1:36" s="157" customFormat="1" ht="13.5" thickBot="1">
      <c r="A45" s="154"/>
      <c r="B45" s="169" t="s">
        <v>172</v>
      </c>
      <c r="C45" s="147">
        <v>30</v>
      </c>
      <c r="D45" s="144"/>
      <c r="E45" s="148"/>
      <c r="F45" s="149">
        <v>26</v>
      </c>
      <c r="G45" s="144"/>
      <c r="H45" s="150"/>
      <c r="I45" s="149"/>
      <c r="J45" s="144"/>
      <c r="K45" s="151"/>
      <c r="L45" s="146"/>
      <c r="M45" s="152"/>
      <c r="N45" s="153"/>
      <c r="O45" s="154">
        <v>1000</v>
      </c>
      <c r="P45" s="154">
        <v>1550</v>
      </c>
      <c r="Q45" s="149">
        <v>360</v>
      </c>
      <c r="R45" s="144">
        <v>80</v>
      </c>
      <c r="S45" s="144">
        <v>180</v>
      </c>
      <c r="T45" s="144">
        <v>380</v>
      </c>
      <c r="U45" s="144">
        <v>470</v>
      </c>
      <c r="V45" s="150">
        <v>80</v>
      </c>
      <c r="W45" s="149"/>
      <c r="X45" s="144"/>
      <c r="Y45" s="144"/>
      <c r="Z45" s="144"/>
      <c r="AA45" s="144"/>
      <c r="AB45" s="150"/>
      <c r="AC45" s="155"/>
      <c r="AD45" s="155"/>
      <c r="AE45" s="155"/>
      <c r="AF45" s="155"/>
      <c r="AG45" s="144"/>
      <c r="AH45" s="148"/>
      <c r="AI45" s="260"/>
      <c r="AJ45" s="145"/>
    </row>
    <row r="46" spans="1:36" s="157" customFormat="1" ht="13.5" thickBot="1">
      <c r="A46" s="353" t="s">
        <v>167</v>
      </c>
      <c r="B46" s="354"/>
      <c r="C46" s="158">
        <v>29</v>
      </c>
      <c r="D46" s="159">
        <v>1</v>
      </c>
      <c r="E46" s="160">
        <f>SUM(E8:E45)</f>
        <v>0</v>
      </c>
      <c r="F46" s="158">
        <v>25</v>
      </c>
      <c r="G46" s="159">
        <v>1</v>
      </c>
      <c r="H46" s="160">
        <v>4</v>
      </c>
      <c r="I46" s="161">
        <v>54</v>
      </c>
      <c r="J46" s="162">
        <v>6</v>
      </c>
      <c r="K46" s="163">
        <f>SUM(K8:K45)</f>
        <v>8</v>
      </c>
      <c r="L46" s="164">
        <v>60</v>
      </c>
      <c r="M46" s="165"/>
      <c r="N46" s="166"/>
      <c r="O46" s="167">
        <v>1005</v>
      </c>
      <c r="P46" s="164">
        <v>1560</v>
      </c>
      <c r="Q46" s="166">
        <v>330</v>
      </c>
      <c r="R46" s="165">
        <v>125</v>
      </c>
      <c r="S46" s="165">
        <v>180</v>
      </c>
      <c r="T46" s="165">
        <v>370</v>
      </c>
      <c r="U46" s="165">
        <v>475</v>
      </c>
      <c r="V46" s="168">
        <v>80</v>
      </c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259">
        <f>SUM(AH8:AH45)</f>
        <v>160</v>
      </c>
      <c r="AI46" s="261"/>
      <c r="AJ46" s="145"/>
    </row>
    <row r="47" spans="1:36" ht="13.5" thickBot="1">
      <c r="A47" s="2"/>
      <c r="B47" s="8" t="s">
        <v>32</v>
      </c>
      <c r="C47" s="343">
        <f>SUM(C46:E46)</f>
        <v>30</v>
      </c>
      <c r="D47" s="344"/>
      <c r="E47" s="346"/>
      <c r="F47" s="343">
        <f>SUM(F46:H46)</f>
        <v>30</v>
      </c>
      <c r="G47" s="344"/>
      <c r="H47" s="344"/>
      <c r="I47" s="72"/>
      <c r="J47" s="355" t="s">
        <v>41</v>
      </c>
      <c r="K47" s="356"/>
      <c r="L47" s="357"/>
      <c r="M47" s="358" t="s">
        <v>42</v>
      </c>
      <c r="N47" s="359"/>
      <c r="O47" s="80"/>
      <c r="P47" s="17"/>
      <c r="Q47" s="360"/>
      <c r="R47" s="361"/>
      <c r="S47" s="361"/>
      <c r="T47" s="362"/>
      <c r="U47" s="363"/>
      <c r="V47" s="364"/>
      <c r="W47" s="365"/>
      <c r="X47" s="366"/>
      <c r="Y47" s="366"/>
      <c r="Z47" s="367"/>
      <c r="AA47" s="343"/>
      <c r="AB47" s="345"/>
      <c r="AC47" s="365"/>
      <c r="AD47" s="366"/>
      <c r="AE47" s="366"/>
      <c r="AF47" s="367"/>
      <c r="AG47" s="343"/>
      <c r="AH47" s="344"/>
      <c r="AI47" s="262"/>
      <c r="AJ47" s="7"/>
    </row>
    <row r="48" spans="1:36" ht="13.5" thickBot="1">
      <c r="A48" s="2"/>
      <c r="B48" s="67"/>
      <c r="C48" s="67"/>
      <c r="D48" s="67"/>
      <c r="E48" s="73"/>
      <c r="F48" s="67"/>
      <c r="G48" s="67"/>
      <c r="H48" s="67"/>
      <c r="I48" s="2"/>
      <c r="J48" s="368" t="s">
        <v>39</v>
      </c>
      <c r="K48" s="369"/>
      <c r="L48" s="369"/>
      <c r="M48" s="369"/>
      <c r="N48" s="370"/>
      <c r="O48" s="79"/>
      <c r="P48" s="17"/>
      <c r="Q48" s="363"/>
      <c r="R48" s="371"/>
      <c r="S48" s="371"/>
      <c r="T48" s="371"/>
      <c r="U48" s="371"/>
      <c r="V48" s="346"/>
      <c r="W48" s="343"/>
      <c r="X48" s="371"/>
      <c r="Y48" s="371"/>
      <c r="Z48" s="371"/>
      <c r="AA48" s="371"/>
      <c r="AB48" s="346"/>
      <c r="AC48" s="343"/>
      <c r="AD48" s="344"/>
      <c r="AE48" s="344"/>
      <c r="AF48" s="344"/>
      <c r="AG48" s="344"/>
      <c r="AH48" s="345"/>
      <c r="AI48" s="18"/>
      <c r="AJ48" s="7"/>
    </row>
    <row r="49" spans="1:36" ht="13.5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7"/>
      <c r="N49" s="17"/>
      <c r="O49" s="17"/>
      <c r="P49" s="17"/>
      <c r="Q49" s="20"/>
      <c r="R49" s="20"/>
      <c r="S49" s="20"/>
      <c r="T49" s="20"/>
      <c r="U49" s="20"/>
      <c r="V49" s="21"/>
      <c r="W49" s="19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8"/>
      <c r="AJ49" s="7"/>
    </row>
    <row r="50" spans="1:36" ht="12.75">
      <c r="A50" s="274" t="s">
        <v>24</v>
      </c>
      <c r="B50" s="275"/>
      <c r="C50" s="276" t="s">
        <v>25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8"/>
      <c r="W50" s="30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1"/>
    </row>
    <row r="51" spans="1:36" ht="12.75">
      <c r="A51" s="272" t="s">
        <v>44</v>
      </c>
      <c r="B51" s="273"/>
      <c r="C51" s="273" t="s">
        <v>7</v>
      </c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63" t="s">
        <v>27</v>
      </c>
      <c r="S51" s="25"/>
      <c r="T51" s="25"/>
      <c r="U51" s="25"/>
      <c r="V51" s="26"/>
      <c r="W51" s="30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1"/>
    </row>
    <row r="52" spans="1:36" ht="12.75">
      <c r="A52" s="305" t="s">
        <v>36</v>
      </c>
      <c r="B52" s="304"/>
      <c r="C52" s="273" t="s">
        <v>8</v>
      </c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" t="s">
        <v>15</v>
      </c>
      <c r="S52" s="25"/>
      <c r="T52" s="25"/>
      <c r="U52" s="26"/>
      <c r="V52" s="66"/>
      <c r="W52" s="30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1"/>
    </row>
    <row r="53" spans="1:36" ht="13.5" thickBot="1">
      <c r="A53" s="305"/>
      <c r="B53" s="304"/>
      <c r="C53" s="304" t="s">
        <v>11</v>
      </c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64" t="s">
        <v>43</v>
      </c>
      <c r="S53" s="28"/>
      <c r="T53" s="28"/>
      <c r="U53" s="29"/>
      <c r="V53" s="65"/>
      <c r="W53" s="30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1"/>
    </row>
    <row r="54" spans="1:36" ht="13.5" thickBot="1">
      <c r="A54" s="267"/>
      <c r="B54" s="268"/>
      <c r="C54" s="269" t="s">
        <v>40</v>
      </c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1"/>
      <c r="R54" s="77"/>
      <c r="S54" s="75"/>
      <c r="T54" s="75"/>
      <c r="U54" s="75"/>
      <c r="V54" s="74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1"/>
    </row>
    <row r="55" spans="1:36" ht="12.75">
      <c r="A55" s="302" t="s">
        <v>21</v>
      </c>
      <c r="B55" s="303"/>
      <c r="C55" s="306" t="s">
        <v>19</v>
      </c>
      <c r="D55" s="307"/>
      <c r="E55" s="307"/>
      <c r="F55" s="307"/>
      <c r="G55" s="307"/>
      <c r="H55" s="307"/>
      <c r="I55" s="307"/>
      <c r="J55" s="307"/>
      <c r="K55" s="307"/>
      <c r="L55" s="307"/>
      <c r="M55" s="308"/>
      <c r="N55" s="306" t="s">
        <v>20</v>
      </c>
      <c r="O55" s="307"/>
      <c r="P55" s="309"/>
      <c r="Q55" s="278"/>
      <c r="R55" s="76"/>
      <c r="S55" s="1"/>
      <c r="T55" s="1"/>
      <c r="U55" s="1"/>
      <c r="V55" s="3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>
      <c r="A56" s="289" t="s">
        <v>16</v>
      </c>
      <c r="B56" s="290"/>
      <c r="C56" s="291">
        <v>15</v>
      </c>
      <c r="D56" s="292"/>
      <c r="E56" s="292"/>
      <c r="F56" s="292"/>
      <c r="G56" s="292"/>
      <c r="H56" s="292"/>
      <c r="I56" s="292"/>
      <c r="J56" s="292"/>
      <c r="K56" s="292"/>
      <c r="L56" s="292"/>
      <c r="M56" s="293"/>
      <c r="N56" s="291">
        <v>15</v>
      </c>
      <c r="O56" s="292"/>
      <c r="P56" s="292"/>
      <c r="Q56" s="297"/>
      <c r="R56" s="4"/>
      <c r="S56" s="1"/>
      <c r="T56" s="1"/>
      <c r="U56" s="1"/>
      <c r="V56" s="5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>
      <c r="A57" s="289" t="s">
        <v>17</v>
      </c>
      <c r="B57" s="290"/>
      <c r="C57" s="291">
        <v>15</v>
      </c>
      <c r="D57" s="292"/>
      <c r="E57" s="292"/>
      <c r="F57" s="292"/>
      <c r="G57" s="292"/>
      <c r="H57" s="292"/>
      <c r="I57" s="292"/>
      <c r="J57" s="292"/>
      <c r="K57" s="292"/>
      <c r="L57" s="292"/>
      <c r="M57" s="293"/>
      <c r="N57" s="291">
        <v>15</v>
      </c>
      <c r="O57" s="292"/>
      <c r="P57" s="292"/>
      <c r="Q57" s="297"/>
      <c r="R57" s="4"/>
      <c r="S57" s="1"/>
      <c r="T57" s="1"/>
      <c r="U57" s="1"/>
      <c r="V57" s="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3.5" thickBot="1">
      <c r="A58" s="287" t="s">
        <v>18</v>
      </c>
      <c r="B58" s="288"/>
      <c r="C58" s="294">
        <v>0</v>
      </c>
      <c r="D58" s="295"/>
      <c r="E58" s="295"/>
      <c r="F58" s="295"/>
      <c r="G58" s="295"/>
      <c r="H58" s="295"/>
      <c r="I58" s="295"/>
      <c r="J58" s="295"/>
      <c r="K58" s="295"/>
      <c r="L58" s="295"/>
      <c r="M58" s="298"/>
      <c r="N58" s="294">
        <v>0</v>
      </c>
      <c r="O58" s="295"/>
      <c r="P58" s="295"/>
      <c r="Q58" s="296"/>
      <c r="R58" s="4"/>
      <c r="S58" s="1"/>
      <c r="T58" s="1"/>
      <c r="U58" s="1"/>
      <c r="V58" s="5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6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ht="12.75">
      <c r="B60" t="s">
        <v>160</v>
      </c>
    </row>
    <row r="61" spans="2:3" ht="12.75">
      <c r="B61" t="s">
        <v>173</v>
      </c>
      <c r="C61" t="s">
        <v>161</v>
      </c>
    </row>
    <row r="62" spans="2:3" ht="12.75">
      <c r="B62" t="s">
        <v>162</v>
      </c>
      <c r="C62" t="s">
        <v>163</v>
      </c>
    </row>
  </sheetData>
  <sheetProtection/>
  <mergeCells count="61">
    <mergeCell ref="A58:B58"/>
    <mergeCell ref="C58:M58"/>
    <mergeCell ref="N58:Q58"/>
    <mergeCell ref="A56:B56"/>
    <mergeCell ref="C56:M56"/>
    <mergeCell ref="N56:Q56"/>
    <mergeCell ref="A57:B57"/>
    <mergeCell ref="C57:M57"/>
    <mergeCell ref="N57:Q57"/>
    <mergeCell ref="A53:B53"/>
    <mergeCell ref="C53:Q53"/>
    <mergeCell ref="A54:B54"/>
    <mergeCell ref="C54:Q54"/>
    <mergeCell ref="A55:B55"/>
    <mergeCell ref="C55:M55"/>
    <mergeCell ref="N55:Q55"/>
    <mergeCell ref="A50:B50"/>
    <mergeCell ref="C50:V50"/>
    <mergeCell ref="A51:B51"/>
    <mergeCell ref="C51:Q51"/>
    <mergeCell ref="A52:B52"/>
    <mergeCell ref="C52:Q52"/>
    <mergeCell ref="U47:V47"/>
    <mergeCell ref="W47:Z47"/>
    <mergeCell ref="AA47:AB47"/>
    <mergeCell ref="AC47:AF47"/>
    <mergeCell ref="AG47:AH47"/>
    <mergeCell ref="J48:N48"/>
    <mergeCell ref="Q48:V48"/>
    <mergeCell ref="W48:AB48"/>
    <mergeCell ref="AC48:AH48"/>
    <mergeCell ref="L6:L7"/>
    <mergeCell ref="M6:N6"/>
    <mergeCell ref="W6:AB6"/>
    <mergeCell ref="AC6:AH6"/>
    <mergeCell ref="A46:B46"/>
    <mergeCell ref="C47:E47"/>
    <mergeCell ref="F47:H47"/>
    <mergeCell ref="J47:L47"/>
    <mergeCell ref="M47:N47"/>
    <mergeCell ref="Q47:T47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7500000000000001" right="0.7500000000000001" top="1" bottom="1" header="0.5" footer="0.5"/>
  <pageSetup fitToHeight="1" fitToWidth="1"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zoomScale="125" zoomScaleNormal="125" zoomScalePageLayoutView="0" workbookViewId="0" topLeftCell="A22">
      <pane xSplit="2" topLeftCell="Q1" activePane="topRight" state="frozen"/>
      <selection pane="topLeft" activeCell="A1" sqref="A1"/>
      <selection pane="topRight" activeCell="AI33" sqref="AI33"/>
    </sheetView>
  </sheetViews>
  <sheetFormatPr defaultColWidth="11.375" defaultRowHeight="12.75"/>
  <cols>
    <col min="1" max="1" width="5.00390625" style="157" customWidth="1"/>
    <col min="2" max="2" width="30.00390625" style="0" customWidth="1"/>
    <col min="3" max="3" width="5.75390625" style="0" customWidth="1"/>
    <col min="4" max="5" width="5.875" style="0" customWidth="1"/>
    <col min="6" max="6" width="5.25390625" style="0" customWidth="1"/>
    <col min="7" max="7" width="4.875" style="0" customWidth="1"/>
    <col min="8" max="8" width="5.00390625" style="0" customWidth="1"/>
    <col min="9" max="9" width="4.75390625" style="0" customWidth="1"/>
    <col min="10" max="10" width="5.125" style="0" customWidth="1"/>
    <col min="11" max="11" width="5.375" style="0" customWidth="1"/>
    <col min="12" max="12" width="5.25390625" style="0" customWidth="1"/>
    <col min="13" max="13" width="6.125" style="0" customWidth="1"/>
    <col min="14" max="14" width="5.125" style="0" customWidth="1"/>
    <col min="15" max="15" width="4.75390625" style="0" customWidth="1"/>
    <col min="16" max="16" width="5.125" style="0" customWidth="1"/>
    <col min="17" max="17" width="6.25390625" style="0" customWidth="1"/>
    <col min="18" max="18" width="5.875" style="0" customWidth="1"/>
    <col min="19" max="19" width="5.25390625" style="0" customWidth="1"/>
    <col min="20" max="20" width="5.375" style="0" customWidth="1"/>
    <col min="21" max="21" width="5.625" style="0" customWidth="1"/>
    <col min="22" max="22" width="5.125" style="0" customWidth="1"/>
    <col min="23" max="23" width="6.00390625" style="0" customWidth="1"/>
    <col min="24" max="24" width="4.625" style="0" customWidth="1"/>
    <col min="25" max="25" width="4.75390625" style="0" customWidth="1"/>
    <col min="26" max="26" width="5.375" style="0" customWidth="1"/>
    <col min="27" max="28" width="4.875" style="0" customWidth="1"/>
    <col min="29" max="29" width="5.375" style="0" customWidth="1"/>
    <col min="30" max="30" width="5.00390625" style="0" customWidth="1"/>
    <col min="31" max="31" width="5.375" style="0" customWidth="1"/>
    <col min="32" max="32" width="5.75390625" style="0" customWidth="1"/>
    <col min="33" max="33" width="5.25390625" style="0" customWidth="1"/>
    <col min="34" max="34" width="3.625" style="0" customWidth="1"/>
    <col min="35" max="35" width="45.00390625" style="0" customWidth="1"/>
  </cols>
  <sheetData>
    <row r="1" spans="1:2" s="1" customFormat="1" ht="12.75">
      <c r="A1" s="310" t="s">
        <v>37</v>
      </c>
      <c r="B1" s="310"/>
    </row>
    <row r="2" spans="1:35" s="1" customFormat="1" ht="36.75" customHeight="1" thickBot="1">
      <c r="A2" s="313" t="s">
        <v>31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40"/>
    </row>
    <row r="3" spans="1:35" s="1" customFormat="1" ht="43.5" customHeight="1">
      <c r="A3" s="372" t="s">
        <v>195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170"/>
    </row>
    <row r="4" spans="1:35" s="1" customFormat="1" ht="14.25" customHeight="1">
      <c r="A4" s="374" t="s">
        <v>22</v>
      </c>
      <c r="B4" s="286" t="s">
        <v>23</v>
      </c>
      <c r="C4" s="342" t="s">
        <v>6</v>
      </c>
      <c r="D4" s="342"/>
      <c r="E4" s="342"/>
      <c r="F4" s="342"/>
      <c r="G4" s="342"/>
      <c r="H4" s="342"/>
      <c r="I4" s="342"/>
      <c r="J4" s="342"/>
      <c r="K4" s="342"/>
      <c r="L4" s="375"/>
      <c r="M4" s="300" t="s">
        <v>9</v>
      </c>
      <c r="N4" s="300"/>
      <c r="O4" s="284" t="s">
        <v>46</v>
      </c>
      <c r="P4" s="301" t="s">
        <v>45</v>
      </c>
      <c r="Q4" s="342" t="s">
        <v>1</v>
      </c>
      <c r="R4" s="342"/>
      <c r="S4" s="342"/>
      <c r="T4" s="342"/>
      <c r="U4" s="342"/>
      <c r="V4" s="342"/>
      <c r="W4" s="342" t="s">
        <v>0</v>
      </c>
      <c r="X4" s="342"/>
      <c r="Y4" s="342"/>
      <c r="Z4" s="342"/>
      <c r="AA4" s="342"/>
      <c r="AB4" s="342"/>
      <c r="AC4" s="342" t="s">
        <v>30</v>
      </c>
      <c r="AD4" s="342"/>
      <c r="AE4" s="342"/>
      <c r="AF4" s="342"/>
      <c r="AG4" s="342"/>
      <c r="AH4" s="342"/>
      <c r="AI4" s="342" t="s">
        <v>29</v>
      </c>
    </row>
    <row r="5" spans="1:35" s="1" customFormat="1" ht="12.75" customHeight="1">
      <c r="A5" s="374"/>
      <c r="B5" s="286"/>
      <c r="C5" s="342" t="s">
        <v>34</v>
      </c>
      <c r="D5" s="342"/>
      <c r="E5" s="342"/>
      <c r="F5" s="342"/>
      <c r="G5" s="342"/>
      <c r="H5" s="342"/>
      <c r="I5" s="342" t="s">
        <v>33</v>
      </c>
      <c r="J5" s="342"/>
      <c r="K5" s="342"/>
      <c r="L5" s="375"/>
      <c r="M5" s="300"/>
      <c r="N5" s="300"/>
      <c r="O5" s="376"/>
      <c r="P5" s="301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</row>
    <row r="6" spans="1:35" s="1" customFormat="1" ht="12.75" customHeight="1">
      <c r="A6" s="374"/>
      <c r="B6" s="286"/>
      <c r="C6" s="342" t="s">
        <v>4</v>
      </c>
      <c r="D6" s="342"/>
      <c r="E6" s="375"/>
      <c r="F6" s="342" t="s">
        <v>5</v>
      </c>
      <c r="G6" s="342"/>
      <c r="H6" s="342"/>
      <c r="I6" s="342" t="s">
        <v>35</v>
      </c>
      <c r="J6" s="342" t="s">
        <v>13</v>
      </c>
      <c r="K6" s="342" t="s">
        <v>14</v>
      </c>
      <c r="L6" s="342" t="s">
        <v>38</v>
      </c>
      <c r="M6" s="342" t="s">
        <v>12</v>
      </c>
      <c r="N6" s="342"/>
      <c r="O6" s="376"/>
      <c r="P6" s="301"/>
      <c r="Q6" s="342"/>
      <c r="R6" s="342"/>
      <c r="S6" s="342"/>
      <c r="T6" s="342"/>
      <c r="U6" s="342"/>
      <c r="V6" s="342"/>
      <c r="W6" s="342" t="s">
        <v>28</v>
      </c>
      <c r="X6" s="342"/>
      <c r="Y6" s="342"/>
      <c r="Z6" s="342"/>
      <c r="AA6" s="342"/>
      <c r="AB6" s="342"/>
      <c r="AC6" s="342" t="s">
        <v>28</v>
      </c>
      <c r="AD6" s="342"/>
      <c r="AE6" s="342"/>
      <c r="AF6" s="342"/>
      <c r="AG6" s="342"/>
      <c r="AH6" s="342"/>
      <c r="AI6" s="342"/>
    </row>
    <row r="7" spans="1:35" s="1" customFormat="1" ht="12.75">
      <c r="A7" s="374"/>
      <c r="B7" s="286"/>
      <c r="C7" s="132" t="s">
        <v>35</v>
      </c>
      <c r="D7" s="132" t="s">
        <v>13</v>
      </c>
      <c r="E7" s="132" t="s">
        <v>14</v>
      </c>
      <c r="F7" s="132" t="s">
        <v>35</v>
      </c>
      <c r="G7" s="132" t="s">
        <v>13</v>
      </c>
      <c r="H7" s="132" t="s">
        <v>14</v>
      </c>
      <c r="I7" s="342"/>
      <c r="J7" s="342"/>
      <c r="K7" s="342"/>
      <c r="L7" s="375"/>
      <c r="M7" s="132" t="s">
        <v>4</v>
      </c>
      <c r="N7" s="132" t="s">
        <v>5</v>
      </c>
      <c r="O7" s="376"/>
      <c r="P7" s="301"/>
      <c r="Q7" s="132" t="s">
        <v>2</v>
      </c>
      <c r="R7" s="132" t="s">
        <v>3</v>
      </c>
      <c r="S7" s="132" t="s">
        <v>10</v>
      </c>
      <c r="T7" s="132" t="s">
        <v>13</v>
      </c>
      <c r="U7" s="132" t="s">
        <v>26</v>
      </c>
      <c r="V7" s="132" t="s">
        <v>14</v>
      </c>
      <c r="W7" s="132" t="s">
        <v>2</v>
      </c>
      <c r="X7" s="132" t="s">
        <v>3</v>
      </c>
      <c r="Y7" s="132" t="s">
        <v>10</v>
      </c>
      <c r="Z7" s="132" t="s">
        <v>13</v>
      </c>
      <c r="AA7" s="132" t="s">
        <v>26</v>
      </c>
      <c r="AB7" s="132" t="s">
        <v>14</v>
      </c>
      <c r="AC7" s="132" t="s">
        <v>2</v>
      </c>
      <c r="AD7" s="132" t="s">
        <v>3</v>
      </c>
      <c r="AE7" s="132" t="s">
        <v>10</v>
      </c>
      <c r="AF7" s="132" t="s">
        <v>13</v>
      </c>
      <c r="AG7" s="132" t="s">
        <v>26</v>
      </c>
      <c r="AH7" s="132" t="s">
        <v>14</v>
      </c>
      <c r="AI7" s="342"/>
    </row>
    <row r="8" spans="1:35" s="1" customFormat="1" ht="12.75">
      <c r="A8" s="210">
        <v>1</v>
      </c>
      <c r="B8" s="84" t="s">
        <v>106</v>
      </c>
      <c r="C8" s="133">
        <v>3</v>
      </c>
      <c r="D8" s="133"/>
      <c r="E8" s="133"/>
      <c r="F8" s="133">
        <v>4</v>
      </c>
      <c r="G8" s="133"/>
      <c r="H8" s="133"/>
      <c r="I8" s="132">
        <f>C8+F8</f>
        <v>7</v>
      </c>
      <c r="J8" s="132">
        <f>D8+G8</f>
        <v>0</v>
      </c>
      <c r="K8" s="132">
        <f>E8+H8</f>
        <v>0</v>
      </c>
      <c r="L8" s="132">
        <f aca="true" t="shared" si="0" ref="L8:L18">SUM(I8:K8)</f>
        <v>7</v>
      </c>
      <c r="M8" s="133" t="s">
        <v>80</v>
      </c>
      <c r="N8" s="133" t="s">
        <v>76</v>
      </c>
      <c r="O8" s="134">
        <v>150</v>
      </c>
      <c r="P8" s="132">
        <v>180</v>
      </c>
      <c r="Q8" s="131">
        <f aca="true" t="shared" si="1" ref="Q8:V16">W8+AC8</f>
        <v>40</v>
      </c>
      <c r="R8" s="131">
        <f t="shared" si="1"/>
        <v>0</v>
      </c>
      <c r="S8" s="131">
        <v>40</v>
      </c>
      <c r="T8" s="131">
        <v>70</v>
      </c>
      <c r="U8" s="131">
        <v>30</v>
      </c>
      <c r="V8" s="131">
        <f t="shared" si="1"/>
        <v>0</v>
      </c>
      <c r="W8" s="133">
        <v>20</v>
      </c>
      <c r="X8" s="133"/>
      <c r="Y8" s="133">
        <v>20</v>
      </c>
      <c r="Z8" s="133">
        <v>30</v>
      </c>
      <c r="AA8" s="133">
        <v>15</v>
      </c>
      <c r="AB8" s="133"/>
      <c r="AC8" s="133">
        <v>20</v>
      </c>
      <c r="AD8" s="133"/>
      <c r="AE8" s="133">
        <v>20</v>
      </c>
      <c r="AF8" s="133">
        <v>40</v>
      </c>
      <c r="AG8" s="133">
        <v>15</v>
      </c>
      <c r="AH8" s="133"/>
      <c r="AI8" s="143" t="s">
        <v>48</v>
      </c>
    </row>
    <row r="9" spans="1:35" s="1" customFormat="1" ht="25.5">
      <c r="A9" s="210">
        <v>2</v>
      </c>
      <c r="B9" s="142" t="s">
        <v>107</v>
      </c>
      <c r="C9" s="133"/>
      <c r="D9" s="133"/>
      <c r="E9" s="133"/>
      <c r="F9" s="133">
        <v>2</v>
      </c>
      <c r="G9" s="133"/>
      <c r="H9" s="133"/>
      <c r="I9" s="132">
        <f aca="true" t="shared" si="2" ref="I9:K18">C9+F9</f>
        <v>2</v>
      </c>
      <c r="J9" s="132">
        <f t="shared" si="2"/>
        <v>0</v>
      </c>
      <c r="K9" s="132">
        <f>E9+H9</f>
        <v>0</v>
      </c>
      <c r="L9" s="132">
        <f t="shared" si="0"/>
        <v>2</v>
      </c>
      <c r="M9" s="133"/>
      <c r="N9" s="133" t="s">
        <v>76</v>
      </c>
      <c r="O9" s="134">
        <f aca="true" t="shared" si="3" ref="O9:O15">SUM(Q9:T9)</f>
        <v>15</v>
      </c>
      <c r="P9" s="132">
        <v>45</v>
      </c>
      <c r="Q9" s="131">
        <v>10</v>
      </c>
      <c r="R9" s="131">
        <f t="shared" si="1"/>
        <v>0</v>
      </c>
      <c r="S9" s="131">
        <f t="shared" si="1"/>
        <v>0</v>
      </c>
      <c r="T9" s="131">
        <v>5</v>
      </c>
      <c r="U9" s="131">
        <v>30</v>
      </c>
      <c r="V9" s="131">
        <f t="shared" si="1"/>
        <v>0</v>
      </c>
      <c r="W9" s="133"/>
      <c r="X9" s="133"/>
      <c r="Y9" s="133"/>
      <c r="Z9" s="133"/>
      <c r="AA9" s="133"/>
      <c r="AB9" s="133"/>
      <c r="AC9" s="133">
        <v>10</v>
      </c>
      <c r="AD9" s="133"/>
      <c r="AE9" s="133"/>
      <c r="AF9" s="133">
        <v>5</v>
      </c>
      <c r="AG9" s="133">
        <v>30</v>
      </c>
      <c r="AH9" s="133"/>
      <c r="AI9" s="143" t="s">
        <v>64</v>
      </c>
    </row>
    <row r="10" spans="1:35" s="1" customFormat="1" ht="25.5">
      <c r="A10" s="210">
        <v>3</v>
      </c>
      <c r="B10" s="142" t="s">
        <v>108</v>
      </c>
      <c r="C10" s="133">
        <v>3</v>
      </c>
      <c r="D10" s="133"/>
      <c r="E10" s="133"/>
      <c r="F10" s="133">
        <v>3</v>
      </c>
      <c r="G10" s="133"/>
      <c r="H10" s="133"/>
      <c r="I10" s="132">
        <f t="shared" si="2"/>
        <v>6</v>
      </c>
      <c r="J10" s="132">
        <f t="shared" si="2"/>
        <v>0</v>
      </c>
      <c r="K10" s="132">
        <f t="shared" si="2"/>
        <v>0</v>
      </c>
      <c r="L10" s="132">
        <f t="shared" si="0"/>
        <v>6</v>
      </c>
      <c r="M10" s="135" t="s">
        <v>80</v>
      </c>
      <c r="N10" s="135" t="s">
        <v>76</v>
      </c>
      <c r="O10" s="134">
        <f t="shared" si="3"/>
        <v>130</v>
      </c>
      <c r="P10" s="171">
        <v>150</v>
      </c>
      <c r="Q10" s="172">
        <v>30</v>
      </c>
      <c r="R10" s="172">
        <f t="shared" si="1"/>
        <v>0</v>
      </c>
      <c r="S10" s="172">
        <f t="shared" si="1"/>
        <v>0</v>
      </c>
      <c r="T10" s="172">
        <f t="shared" si="1"/>
        <v>100</v>
      </c>
      <c r="U10" s="172">
        <v>20</v>
      </c>
      <c r="V10" s="172">
        <f t="shared" si="1"/>
        <v>0</v>
      </c>
      <c r="W10" s="133">
        <v>20</v>
      </c>
      <c r="X10" s="133"/>
      <c r="Y10" s="133"/>
      <c r="Z10" s="133">
        <v>50</v>
      </c>
      <c r="AA10" s="133">
        <v>10</v>
      </c>
      <c r="AB10" s="133"/>
      <c r="AC10" s="133">
        <v>10</v>
      </c>
      <c r="AD10" s="133"/>
      <c r="AE10" s="133"/>
      <c r="AF10" s="133">
        <v>50</v>
      </c>
      <c r="AG10" s="133">
        <v>10</v>
      </c>
      <c r="AH10" s="133"/>
      <c r="AI10" s="143" t="s">
        <v>48</v>
      </c>
    </row>
    <row r="11" spans="1:35" s="7" customFormat="1" ht="25.5">
      <c r="A11" s="210">
        <v>4</v>
      </c>
      <c r="B11" s="175" t="s">
        <v>110</v>
      </c>
      <c r="C11" s="133">
        <v>3</v>
      </c>
      <c r="D11" s="133"/>
      <c r="E11" s="174"/>
      <c r="F11" s="174">
        <v>2</v>
      </c>
      <c r="G11" s="174"/>
      <c r="H11" s="133"/>
      <c r="I11" s="171">
        <f t="shared" si="2"/>
        <v>5</v>
      </c>
      <c r="J11" s="171">
        <f t="shared" si="2"/>
        <v>0</v>
      </c>
      <c r="K11" s="171">
        <f t="shared" si="2"/>
        <v>0</v>
      </c>
      <c r="L11" s="171">
        <f t="shared" si="0"/>
        <v>5</v>
      </c>
      <c r="M11" s="135" t="s">
        <v>80</v>
      </c>
      <c r="N11" s="133" t="s">
        <v>76</v>
      </c>
      <c r="O11" s="173">
        <v>60</v>
      </c>
      <c r="P11" s="171">
        <v>80</v>
      </c>
      <c r="Q11" s="172">
        <v>20</v>
      </c>
      <c r="R11" s="172"/>
      <c r="S11" s="172">
        <f t="shared" si="1"/>
        <v>0</v>
      </c>
      <c r="T11" s="172">
        <v>40</v>
      </c>
      <c r="U11" s="172">
        <v>20</v>
      </c>
      <c r="V11" s="172">
        <f t="shared" si="1"/>
        <v>0</v>
      </c>
      <c r="W11" s="133">
        <v>20</v>
      </c>
      <c r="X11" s="133"/>
      <c r="Y11" s="133"/>
      <c r="Z11" s="174">
        <v>20</v>
      </c>
      <c r="AA11" s="174">
        <v>10</v>
      </c>
      <c r="AB11" s="174"/>
      <c r="AC11" s="133"/>
      <c r="AD11" s="133"/>
      <c r="AE11" s="133"/>
      <c r="AF11" s="133">
        <v>20</v>
      </c>
      <c r="AG11" s="133">
        <v>10</v>
      </c>
      <c r="AH11" s="133"/>
      <c r="AI11" s="176" t="s">
        <v>175</v>
      </c>
    </row>
    <row r="12" spans="1:35" s="1" customFormat="1" ht="12.75">
      <c r="A12" s="210">
        <v>5</v>
      </c>
      <c r="B12" s="142" t="s">
        <v>115</v>
      </c>
      <c r="C12" s="133"/>
      <c r="D12" s="133"/>
      <c r="E12" s="174"/>
      <c r="F12" s="174">
        <v>4</v>
      </c>
      <c r="G12" s="174"/>
      <c r="H12" s="133"/>
      <c r="I12" s="171">
        <f t="shared" si="2"/>
        <v>4</v>
      </c>
      <c r="J12" s="171">
        <f t="shared" si="2"/>
        <v>0</v>
      </c>
      <c r="K12" s="171">
        <f t="shared" si="2"/>
        <v>0</v>
      </c>
      <c r="L12" s="171">
        <f t="shared" si="0"/>
        <v>4</v>
      </c>
      <c r="M12" s="133"/>
      <c r="N12" s="133" t="s">
        <v>76</v>
      </c>
      <c r="O12" s="173">
        <v>50</v>
      </c>
      <c r="P12" s="171">
        <v>80</v>
      </c>
      <c r="Q12" s="172">
        <v>20</v>
      </c>
      <c r="R12" s="172">
        <v>10</v>
      </c>
      <c r="S12" s="172">
        <f t="shared" si="1"/>
        <v>0</v>
      </c>
      <c r="T12" s="172">
        <v>20</v>
      </c>
      <c r="U12" s="172">
        <v>30</v>
      </c>
      <c r="V12" s="172">
        <f t="shared" si="1"/>
        <v>0</v>
      </c>
      <c r="W12" s="133"/>
      <c r="X12" s="133"/>
      <c r="Y12" s="133"/>
      <c r="Z12" s="174"/>
      <c r="AA12" s="174"/>
      <c r="AB12" s="174"/>
      <c r="AC12" s="133">
        <v>20</v>
      </c>
      <c r="AD12" s="133">
        <v>10</v>
      </c>
      <c r="AE12" s="133"/>
      <c r="AF12" s="133">
        <v>20</v>
      </c>
      <c r="AG12" s="174">
        <v>30</v>
      </c>
      <c r="AH12" s="133"/>
      <c r="AI12" s="178" t="s">
        <v>116</v>
      </c>
    </row>
    <row r="13" spans="1:35" s="7" customFormat="1" ht="25.5">
      <c r="A13" s="210">
        <v>6</v>
      </c>
      <c r="B13" s="175" t="s">
        <v>117</v>
      </c>
      <c r="C13" s="133">
        <v>3</v>
      </c>
      <c r="D13" s="133"/>
      <c r="E13" s="174"/>
      <c r="F13" s="174">
        <v>3</v>
      </c>
      <c r="G13" s="174"/>
      <c r="H13" s="133"/>
      <c r="I13" s="171">
        <f t="shared" si="2"/>
        <v>6</v>
      </c>
      <c r="J13" s="171">
        <f t="shared" si="2"/>
        <v>0</v>
      </c>
      <c r="K13" s="171">
        <f t="shared" si="2"/>
        <v>0</v>
      </c>
      <c r="L13" s="171">
        <f t="shared" si="0"/>
        <v>6</v>
      </c>
      <c r="M13" s="133" t="s">
        <v>80</v>
      </c>
      <c r="N13" s="133" t="s">
        <v>76</v>
      </c>
      <c r="O13" s="173">
        <v>90</v>
      </c>
      <c r="P13" s="171">
        <v>120</v>
      </c>
      <c r="Q13" s="172">
        <v>25</v>
      </c>
      <c r="R13" s="172">
        <f t="shared" si="1"/>
        <v>0</v>
      </c>
      <c r="S13" s="172"/>
      <c r="T13" s="172">
        <v>65</v>
      </c>
      <c r="U13" s="172">
        <v>30</v>
      </c>
      <c r="V13" s="172">
        <f t="shared" si="1"/>
        <v>0</v>
      </c>
      <c r="W13" s="133">
        <v>25</v>
      </c>
      <c r="X13" s="133"/>
      <c r="Y13" s="133"/>
      <c r="Z13" s="174">
        <v>30</v>
      </c>
      <c r="AA13" s="174">
        <v>15</v>
      </c>
      <c r="AB13" s="174"/>
      <c r="AC13" s="133"/>
      <c r="AD13" s="133"/>
      <c r="AE13" s="133"/>
      <c r="AF13" s="133">
        <v>35</v>
      </c>
      <c r="AG13" s="174">
        <v>15</v>
      </c>
      <c r="AH13" s="133"/>
      <c r="AI13" s="177" t="s">
        <v>118</v>
      </c>
    </row>
    <row r="14" spans="1:35" s="1" customFormat="1" ht="12.75">
      <c r="A14" s="210">
        <v>7</v>
      </c>
      <c r="B14" s="142" t="s">
        <v>120</v>
      </c>
      <c r="C14" s="133">
        <v>1</v>
      </c>
      <c r="D14" s="133"/>
      <c r="E14" s="174"/>
      <c r="F14" s="174"/>
      <c r="G14" s="174"/>
      <c r="H14" s="133"/>
      <c r="I14" s="171">
        <f t="shared" si="2"/>
        <v>1</v>
      </c>
      <c r="J14" s="171">
        <f t="shared" si="2"/>
        <v>0</v>
      </c>
      <c r="K14" s="171">
        <f t="shared" si="2"/>
        <v>0</v>
      </c>
      <c r="L14" s="171">
        <f t="shared" si="0"/>
        <v>1</v>
      </c>
      <c r="M14" s="133" t="s">
        <v>80</v>
      </c>
      <c r="N14" s="133"/>
      <c r="O14" s="173">
        <v>20</v>
      </c>
      <c r="P14" s="171">
        <v>30</v>
      </c>
      <c r="Q14" s="172">
        <f t="shared" si="1"/>
        <v>10</v>
      </c>
      <c r="R14" s="172">
        <f t="shared" si="1"/>
        <v>0</v>
      </c>
      <c r="S14" s="172">
        <f t="shared" si="1"/>
        <v>0</v>
      </c>
      <c r="T14" s="172">
        <f t="shared" si="1"/>
        <v>10</v>
      </c>
      <c r="U14" s="172">
        <f t="shared" si="1"/>
        <v>10</v>
      </c>
      <c r="V14" s="172">
        <f t="shared" si="1"/>
        <v>0</v>
      </c>
      <c r="W14" s="133">
        <v>10</v>
      </c>
      <c r="X14" s="133"/>
      <c r="Y14" s="133"/>
      <c r="Z14" s="174">
        <v>10</v>
      </c>
      <c r="AA14" s="174">
        <v>10</v>
      </c>
      <c r="AB14" s="174"/>
      <c r="AC14" s="133"/>
      <c r="AD14" s="133"/>
      <c r="AE14" s="133"/>
      <c r="AF14" s="133"/>
      <c r="AG14" s="174"/>
      <c r="AH14" s="133"/>
      <c r="AI14" s="178" t="s">
        <v>121</v>
      </c>
    </row>
    <row r="15" spans="1:35" s="1" customFormat="1" ht="25.5">
      <c r="A15" s="210">
        <v>8</v>
      </c>
      <c r="B15" s="179" t="s">
        <v>122</v>
      </c>
      <c r="C15" s="133">
        <v>1</v>
      </c>
      <c r="D15" s="133"/>
      <c r="E15" s="174"/>
      <c r="F15" s="174"/>
      <c r="G15" s="174"/>
      <c r="H15" s="133"/>
      <c r="I15" s="171">
        <f t="shared" si="2"/>
        <v>1</v>
      </c>
      <c r="J15" s="171">
        <f t="shared" si="2"/>
        <v>0</v>
      </c>
      <c r="K15" s="171">
        <f t="shared" si="2"/>
        <v>0</v>
      </c>
      <c r="L15" s="171">
        <f t="shared" si="0"/>
        <v>1</v>
      </c>
      <c r="M15" s="133" t="s">
        <v>80</v>
      </c>
      <c r="N15" s="133"/>
      <c r="O15" s="173">
        <f t="shared" si="3"/>
        <v>20</v>
      </c>
      <c r="P15" s="171">
        <v>30</v>
      </c>
      <c r="Q15" s="172">
        <f t="shared" si="1"/>
        <v>10</v>
      </c>
      <c r="R15" s="172">
        <f t="shared" si="1"/>
        <v>10</v>
      </c>
      <c r="S15" s="172">
        <f t="shared" si="1"/>
        <v>0</v>
      </c>
      <c r="T15" s="172">
        <f t="shared" si="1"/>
        <v>0</v>
      </c>
      <c r="U15" s="172">
        <v>10</v>
      </c>
      <c r="V15" s="172">
        <f t="shared" si="1"/>
        <v>0</v>
      </c>
      <c r="W15" s="133">
        <v>10</v>
      </c>
      <c r="X15" s="133">
        <v>10</v>
      </c>
      <c r="Y15" s="133"/>
      <c r="Z15" s="133"/>
      <c r="AA15" s="174">
        <v>10</v>
      </c>
      <c r="AB15" s="174"/>
      <c r="AC15" s="133"/>
      <c r="AD15" s="133"/>
      <c r="AE15" s="133"/>
      <c r="AF15" s="133"/>
      <c r="AG15" s="174"/>
      <c r="AH15" s="133"/>
      <c r="AI15" s="180" t="s">
        <v>123</v>
      </c>
    </row>
    <row r="16" spans="1:35" s="1" customFormat="1" ht="25.5">
      <c r="A16" s="210">
        <v>9</v>
      </c>
      <c r="B16" s="179" t="s">
        <v>124</v>
      </c>
      <c r="C16" s="133">
        <v>2</v>
      </c>
      <c r="D16" s="133"/>
      <c r="E16" s="174"/>
      <c r="F16" s="174">
        <v>2</v>
      </c>
      <c r="G16" s="174"/>
      <c r="H16" s="133"/>
      <c r="I16" s="171">
        <f t="shared" si="2"/>
        <v>4</v>
      </c>
      <c r="J16" s="171">
        <f t="shared" si="2"/>
        <v>0</v>
      </c>
      <c r="K16" s="171">
        <f t="shared" si="2"/>
        <v>0</v>
      </c>
      <c r="L16" s="171">
        <f t="shared" si="0"/>
        <v>4</v>
      </c>
      <c r="M16" s="133" t="s">
        <v>80</v>
      </c>
      <c r="N16" s="133" t="s">
        <v>76</v>
      </c>
      <c r="O16" s="173">
        <v>20</v>
      </c>
      <c r="P16" s="171">
        <v>60</v>
      </c>
      <c r="Q16" s="172"/>
      <c r="R16" s="172">
        <f t="shared" si="1"/>
        <v>0</v>
      </c>
      <c r="S16" s="172">
        <f t="shared" si="1"/>
        <v>0</v>
      </c>
      <c r="T16" s="172">
        <v>20</v>
      </c>
      <c r="U16" s="172">
        <v>40</v>
      </c>
      <c r="V16" s="172">
        <f t="shared" si="1"/>
        <v>0</v>
      </c>
      <c r="W16" s="133"/>
      <c r="X16" s="133"/>
      <c r="Y16" s="133"/>
      <c r="Z16" s="174">
        <v>10</v>
      </c>
      <c r="AA16" s="174">
        <v>20</v>
      </c>
      <c r="AB16" s="174"/>
      <c r="AC16" s="133"/>
      <c r="AD16" s="133"/>
      <c r="AE16" s="133"/>
      <c r="AF16" s="133">
        <v>10</v>
      </c>
      <c r="AG16" s="133">
        <v>20</v>
      </c>
      <c r="AH16" s="133"/>
      <c r="AI16" s="143" t="s">
        <v>48</v>
      </c>
    </row>
    <row r="17" spans="1:35" s="7" customFormat="1" ht="25.5">
      <c r="A17" s="210">
        <v>10</v>
      </c>
      <c r="B17" s="175" t="s">
        <v>176</v>
      </c>
      <c r="C17" s="133">
        <v>2</v>
      </c>
      <c r="D17" s="133"/>
      <c r="E17" s="174"/>
      <c r="F17" s="174"/>
      <c r="G17" s="174"/>
      <c r="H17" s="133"/>
      <c r="I17" s="171">
        <f t="shared" si="2"/>
        <v>2</v>
      </c>
      <c r="J17" s="171">
        <f t="shared" si="2"/>
        <v>0</v>
      </c>
      <c r="K17" s="171">
        <f t="shared" si="2"/>
        <v>0</v>
      </c>
      <c r="L17" s="171">
        <f t="shared" si="0"/>
        <v>2</v>
      </c>
      <c r="M17" s="133" t="s">
        <v>80</v>
      </c>
      <c r="N17" s="133"/>
      <c r="O17" s="173">
        <v>15</v>
      </c>
      <c r="P17" s="171">
        <v>45</v>
      </c>
      <c r="Q17" s="172">
        <v>15</v>
      </c>
      <c r="R17" s="172">
        <v>0</v>
      </c>
      <c r="S17" s="172"/>
      <c r="T17" s="172">
        <f aca="true" t="shared" si="4" ref="Q17:V18">Z17+AF17</f>
        <v>0</v>
      </c>
      <c r="U17" s="172">
        <v>30</v>
      </c>
      <c r="V17" s="172">
        <f t="shared" si="4"/>
        <v>0</v>
      </c>
      <c r="W17" s="133">
        <v>15</v>
      </c>
      <c r="X17" s="133"/>
      <c r="Y17" s="133"/>
      <c r="Z17" s="174"/>
      <c r="AA17" s="174">
        <v>30</v>
      </c>
      <c r="AB17" s="174"/>
      <c r="AC17" s="133"/>
      <c r="AD17" s="133"/>
      <c r="AE17" s="133"/>
      <c r="AF17" s="133"/>
      <c r="AG17" s="133"/>
      <c r="AH17" s="133"/>
      <c r="AI17" s="177" t="s">
        <v>118</v>
      </c>
    </row>
    <row r="18" spans="1:35" s="1" customFormat="1" ht="24">
      <c r="A18" s="210">
        <v>11</v>
      </c>
      <c r="B18" s="142" t="s">
        <v>127</v>
      </c>
      <c r="C18" s="133">
        <v>2</v>
      </c>
      <c r="D18" s="133"/>
      <c r="E18" s="174"/>
      <c r="F18" s="174"/>
      <c r="G18" s="174"/>
      <c r="H18" s="133"/>
      <c r="I18" s="171">
        <f t="shared" si="2"/>
        <v>2</v>
      </c>
      <c r="J18" s="171">
        <f t="shared" si="2"/>
        <v>0</v>
      </c>
      <c r="K18" s="171">
        <f t="shared" si="2"/>
        <v>0</v>
      </c>
      <c r="L18" s="171">
        <f t="shared" si="0"/>
        <v>2</v>
      </c>
      <c r="M18" s="133" t="s">
        <v>80</v>
      </c>
      <c r="N18" s="133"/>
      <c r="O18" s="173">
        <v>35</v>
      </c>
      <c r="P18" s="171">
        <v>50</v>
      </c>
      <c r="Q18" s="172">
        <f t="shared" si="4"/>
        <v>20</v>
      </c>
      <c r="R18" s="172">
        <f t="shared" si="4"/>
        <v>0</v>
      </c>
      <c r="S18" s="172">
        <f t="shared" si="4"/>
        <v>0</v>
      </c>
      <c r="T18" s="172">
        <v>15</v>
      </c>
      <c r="U18" s="172">
        <v>15</v>
      </c>
      <c r="V18" s="172">
        <f t="shared" si="4"/>
        <v>0</v>
      </c>
      <c r="W18" s="133">
        <v>20</v>
      </c>
      <c r="X18" s="133"/>
      <c r="Y18" s="133"/>
      <c r="Z18" s="174">
        <v>15</v>
      </c>
      <c r="AA18" s="174">
        <v>15</v>
      </c>
      <c r="AB18" s="174"/>
      <c r="AC18" s="133"/>
      <c r="AD18" s="133"/>
      <c r="AE18" s="133"/>
      <c r="AF18" s="133"/>
      <c r="AG18" s="133"/>
      <c r="AH18" s="133"/>
      <c r="AI18" s="180" t="s">
        <v>128</v>
      </c>
    </row>
    <row r="19" spans="1:35" s="7" customFormat="1" ht="18" customHeight="1">
      <c r="A19" s="210">
        <v>12</v>
      </c>
      <c r="B19" s="175" t="s">
        <v>201</v>
      </c>
      <c r="C19" s="139"/>
      <c r="D19" s="133"/>
      <c r="E19" s="174"/>
      <c r="F19" s="174"/>
      <c r="G19" s="174"/>
      <c r="H19" s="133"/>
      <c r="I19" s="213"/>
      <c r="J19" s="213"/>
      <c r="K19" s="213">
        <v>10</v>
      </c>
      <c r="L19" s="213">
        <v>10</v>
      </c>
      <c r="M19" s="133"/>
      <c r="N19" s="133"/>
      <c r="O19" s="212"/>
      <c r="P19" s="213">
        <v>960</v>
      </c>
      <c r="Q19" s="211"/>
      <c r="R19" s="211"/>
      <c r="S19" s="211"/>
      <c r="T19" s="211"/>
      <c r="U19" s="211"/>
      <c r="V19" s="211">
        <v>960</v>
      </c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76"/>
    </row>
    <row r="20" spans="1:35" s="7" customFormat="1" ht="18" customHeight="1">
      <c r="A20" s="210">
        <v>13</v>
      </c>
      <c r="B20" s="175" t="s">
        <v>181</v>
      </c>
      <c r="C20" s="139"/>
      <c r="D20" s="133"/>
      <c r="E20" s="174"/>
      <c r="F20" s="174"/>
      <c r="G20" s="174"/>
      <c r="H20" s="133"/>
      <c r="I20" s="171"/>
      <c r="J20" s="171"/>
      <c r="K20" s="171"/>
      <c r="L20" s="171"/>
      <c r="M20" s="133"/>
      <c r="N20" s="133" t="s">
        <v>80</v>
      </c>
      <c r="O20" s="173">
        <v>5</v>
      </c>
      <c r="P20" s="171">
        <v>105</v>
      </c>
      <c r="Q20" s="172"/>
      <c r="R20" s="172">
        <v>5</v>
      </c>
      <c r="S20" s="172"/>
      <c r="T20" s="172"/>
      <c r="U20" s="172">
        <v>100</v>
      </c>
      <c r="V20" s="172"/>
      <c r="W20" s="133"/>
      <c r="X20" s="133">
        <v>5</v>
      </c>
      <c r="Y20" s="133"/>
      <c r="Z20" s="133"/>
      <c r="AA20" s="133"/>
      <c r="AB20" s="133"/>
      <c r="AC20" s="133"/>
      <c r="AD20" s="133"/>
      <c r="AE20" s="133"/>
      <c r="AF20" s="133"/>
      <c r="AG20" s="133">
        <v>100</v>
      </c>
      <c r="AH20" s="133"/>
      <c r="AI20" s="176"/>
    </row>
    <row r="21" spans="1:35" s="222" customFormat="1" ht="18" customHeight="1">
      <c r="A21" s="220"/>
      <c r="B21" s="252" t="s">
        <v>32</v>
      </c>
      <c r="C21" s="253">
        <f>SUM(C8:C18)</f>
        <v>20</v>
      </c>
      <c r="D21" s="220"/>
      <c r="E21" s="220"/>
      <c r="F21" s="220">
        <f>SUM(F8:F18)</f>
        <v>20</v>
      </c>
      <c r="G21" s="220"/>
      <c r="H21" s="220"/>
      <c r="I21" s="220">
        <f>SUM(I8:I18)</f>
        <v>40</v>
      </c>
      <c r="J21" s="220"/>
      <c r="K21" s="220">
        <v>10</v>
      </c>
      <c r="L21" s="220">
        <f>SUM(L8:L18)</f>
        <v>40</v>
      </c>
      <c r="M21" s="220"/>
      <c r="N21" s="220"/>
      <c r="O21" s="220">
        <f>SUM(O8:O20)</f>
        <v>610</v>
      </c>
      <c r="P21" s="220">
        <f>SUM(P8:P20)</f>
        <v>1935</v>
      </c>
      <c r="Q21" s="254">
        <v>200</v>
      </c>
      <c r="R21" s="254">
        <f>SUM(R8:R20)</f>
        <v>25</v>
      </c>
      <c r="S21" s="254">
        <f>SUM(S8:S18)</f>
        <v>40</v>
      </c>
      <c r="T21" s="254">
        <f>SUM(T8:T18)</f>
        <v>345</v>
      </c>
      <c r="U21" s="254">
        <f>SUM(U8:U20)</f>
        <v>365</v>
      </c>
      <c r="V21" s="254">
        <v>960</v>
      </c>
      <c r="W21" s="220">
        <f>SUM(W8:W18)</f>
        <v>140</v>
      </c>
      <c r="X21" s="220">
        <v>15</v>
      </c>
      <c r="Y21" s="220">
        <f>SUM(Y8:Y18)</f>
        <v>20</v>
      </c>
      <c r="Z21" s="220">
        <f>SUM(Z8:Z18)</f>
        <v>165</v>
      </c>
      <c r="AA21" s="220">
        <f>SUM(AA8:AA18)</f>
        <v>135</v>
      </c>
      <c r="AB21" s="220"/>
      <c r="AC21" s="220">
        <f>SUM(AC8:AC18)</f>
        <v>60</v>
      </c>
      <c r="AD21" s="220">
        <f>SUM(AD8:AD18)</f>
        <v>10</v>
      </c>
      <c r="AE21" s="220">
        <f>SUM(AE8:AE18)</f>
        <v>20</v>
      </c>
      <c r="AF21" s="220">
        <f>SUM(AF8:AF18)</f>
        <v>180</v>
      </c>
      <c r="AG21" s="220">
        <v>230</v>
      </c>
      <c r="AH21" s="220">
        <v>960</v>
      </c>
      <c r="AI21" s="255"/>
    </row>
    <row r="22" spans="1:35" s="1" customFormat="1" ht="18" customHeight="1">
      <c r="A22" s="210"/>
      <c r="B22" s="142"/>
      <c r="C22" s="139"/>
      <c r="D22" s="133"/>
      <c r="E22" s="133"/>
      <c r="F22" s="133"/>
      <c r="G22" s="133"/>
      <c r="H22" s="133"/>
      <c r="I22" s="132"/>
      <c r="J22" s="132"/>
      <c r="K22" s="132"/>
      <c r="L22" s="132"/>
      <c r="M22" s="133"/>
      <c r="N22" s="133"/>
      <c r="O22" s="134"/>
      <c r="P22" s="132"/>
      <c r="Q22" s="131"/>
      <c r="R22" s="131"/>
      <c r="S22" s="131"/>
      <c r="T22" s="131"/>
      <c r="U22" s="131"/>
      <c r="V22" s="131">
        <f>SUM(V8:V18)</f>
        <v>0</v>
      </c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88"/>
    </row>
    <row r="23" spans="1:35" s="100" customFormat="1" ht="18" customHeight="1">
      <c r="A23" s="210"/>
      <c r="B23" s="182" t="s">
        <v>156</v>
      </c>
      <c r="C23" s="140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41"/>
      <c r="R23" s="141"/>
      <c r="S23" s="141"/>
      <c r="T23" s="141"/>
      <c r="U23" s="141"/>
      <c r="V23" s="141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83"/>
    </row>
    <row r="24" spans="1:35" s="186" customFormat="1" ht="12.75">
      <c r="A24" s="210">
        <v>1</v>
      </c>
      <c r="B24" s="184" t="s">
        <v>177</v>
      </c>
      <c r="C24" s="174"/>
      <c r="D24" s="174"/>
      <c r="E24" s="174"/>
      <c r="F24" s="174">
        <v>1</v>
      </c>
      <c r="G24" s="174"/>
      <c r="H24" s="174"/>
      <c r="I24" s="171">
        <f aca="true" t="shared" si="5" ref="I24:K32">C24+F24</f>
        <v>1</v>
      </c>
      <c r="J24" s="171">
        <f t="shared" si="5"/>
        <v>0</v>
      </c>
      <c r="K24" s="171">
        <f t="shared" si="5"/>
        <v>0</v>
      </c>
      <c r="L24" s="171">
        <f aca="true" t="shared" si="6" ref="L24:L29">SUM(I24:K24)</f>
        <v>1</v>
      </c>
      <c r="M24" s="174"/>
      <c r="N24" s="174" t="s">
        <v>80</v>
      </c>
      <c r="O24" s="173">
        <v>20</v>
      </c>
      <c r="P24" s="171">
        <f>SUM(Q24:V24)</f>
        <v>30</v>
      </c>
      <c r="Q24" s="172">
        <v>10</v>
      </c>
      <c r="R24" s="172">
        <f aca="true" t="shared" si="7" ref="R24:R29">X24+AD24</f>
        <v>10</v>
      </c>
      <c r="S24" s="172"/>
      <c r="T24" s="172">
        <f>Z24+AF24</f>
        <v>0</v>
      </c>
      <c r="U24" s="172">
        <f>AA24+AG24</f>
        <v>10</v>
      </c>
      <c r="V24" s="172"/>
      <c r="W24" s="174"/>
      <c r="X24" s="174"/>
      <c r="Y24" s="174"/>
      <c r="Z24" s="174"/>
      <c r="AA24" s="174"/>
      <c r="AB24" s="174"/>
      <c r="AC24" s="264">
        <v>10</v>
      </c>
      <c r="AD24" s="264">
        <v>10</v>
      </c>
      <c r="AE24" s="174"/>
      <c r="AF24" s="174"/>
      <c r="AG24" s="174">
        <v>10</v>
      </c>
      <c r="AH24" s="174"/>
      <c r="AI24" s="185" t="s">
        <v>119</v>
      </c>
    </row>
    <row r="25" spans="1:35" s="1" customFormat="1" ht="25.5">
      <c r="A25" s="210">
        <v>2</v>
      </c>
      <c r="B25" s="142" t="s">
        <v>109</v>
      </c>
      <c r="C25" s="133">
        <v>2</v>
      </c>
      <c r="D25" s="133"/>
      <c r="E25" s="133"/>
      <c r="F25" s="133"/>
      <c r="G25" s="133"/>
      <c r="H25" s="133"/>
      <c r="I25" s="213">
        <f t="shared" si="5"/>
        <v>2</v>
      </c>
      <c r="J25" s="213">
        <f t="shared" si="5"/>
        <v>0</v>
      </c>
      <c r="K25" s="213">
        <f t="shared" si="5"/>
        <v>0</v>
      </c>
      <c r="L25" s="213">
        <f t="shared" si="6"/>
        <v>2</v>
      </c>
      <c r="M25" s="135" t="s">
        <v>76</v>
      </c>
      <c r="N25" s="133"/>
      <c r="O25" s="212">
        <v>30</v>
      </c>
      <c r="P25" s="213">
        <v>60</v>
      </c>
      <c r="Q25" s="211">
        <f>W25+AC25</f>
        <v>0</v>
      </c>
      <c r="R25" s="211">
        <f t="shared" si="7"/>
        <v>0</v>
      </c>
      <c r="S25" s="211">
        <f>Y25+AE25</f>
        <v>0</v>
      </c>
      <c r="T25" s="211">
        <v>30</v>
      </c>
      <c r="U25" s="211">
        <v>30</v>
      </c>
      <c r="V25" s="211">
        <f>AB25+AH25</f>
        <v>0</v>
      </c>
      <c r="W25" s="133"/>
      <c r="X25" s="133"/>
      <c r="Y25" s="133"/>
      <c r="Z25" s="174">
        <v>30</v>
      </c>
      <c r="AA25" s="174">
        <v>30</v>
      </c>
      <c r="AB25" s="174"/>
      <c r="AC25" s="133"/>
      <c r="AD25" s="133"/>
      <c r="AE25" s="133"/>
      <c r="AF25" s="133"/>
      <c r="AG25" s="133"/>
      <c r="AH25" s="133"/>
      <c r="AI25" s="143" t="s">
        <v>64</v>
      </c>
    </row>
    <row r="26" spans="1:35" s="7" customFormat="1" ht="25.5">
      <c r="A26" s="210">
        <v>3</v>
      </c>
      <c r="B26" s="175" t="s">
        <v>206</v>
      </c>
      <c r="C26" s="133">
        <v>2</v>
      </c>
      <c r="D26" s="133"/>
      <c r="E26" s="174"/>
      <c r="F26" s="174"/>
      <c r="G26" s="174"/>
      <c r="H26" s="133"/>
      <c r="I26" s="213">
        <f t="shared" si="5"/>
        <v>2</v>
      </c>
      <c r="J26" s="213">
        <f t="shared" si="5"/>
        <v>0</v>
      </c>
      <c r="K26" s="213">
        <f t="shared" si="5"/>
        <v>0</v>
      </c>
      <c r="L26" s="213">
        <f t="shared" si="6"/>
        <v>2</v>
      </c>
      <c r="M26" s="135" t="s">
        <v>80</v>
      </c>
      <c r="N26" s="133"/>
      <c r="O26" s="212">
        <f>SUM(Q26:T26)</f>
        <v>30</v>
      </c>
      <c r="P26" s="213">
        <v>50</v>
      </c>
      <c r="Q26" s="211">
        <f>W26+AC26</f>
        <v>10</v>
      </c>
      <c r="R26" s="211">
        <f t="shared" si="7"/>
        <v>0</v>
      </c>
      <c r="S26" s="211">
        <f>Y26+AE26</f>
        <v>0</v>
      </c>
      <c r="T26" s="211">
        <f>Z26+AF26</f>
        <v>20</v>
      </c>
      <c r="U26" s="211">
        <v>20</v>
      </c>
      <c r="V26" s="211">
        <f>AB26+AH26</f>
        <v>0</v>
      </c>
      <c r="W26" s="133">
        <v>10</v>
      </c>
      <c r="X26" s="133"/>
      <c r="Y26" s="133"/>
      <c r="Z26" s="174">
        <v>20</v>
      </c>
      <c r="AA26" s="174">
        <v>20</v>
      </c>
      <c r="AB26" s="174"/>
      <c r="AC26" s="133"/>
      <c r="AD26" s="133"/>
      <c r="AE26" s="133"/>
      <c r="AF26" s="133"/>
      <c r="AG26" s="174"/>
      <c r="AH26" s="133"/>
      <c r="AI26" s="177" t="s">
        <v>64</v>
      </c>
    </row>
    <row r="27" spans="1:35" s="7" customFormat="1" ht="12.75">
      <c r="A27" s="210">
        <v>4</v>
      </c>
      <c r="B27" s="175" t="s">
        <v>111</v>
      </c>
      <c r="C27" s="133"/>
      <c r="D27" s="133"/>
      <c r="E27" s="174"/>
      <c r="F27" s="174">
        <v>2</v>
      </c>
      <c r="G27" s="174"/>
      <c r="H27" s="133"/>
      <c r="I27" s="213">
        <f t="shared" si="5"/>
        <v>2</v>
      </c>
      <c r="J27" s="213">
        <f t="shared" si="5"/>
        <v>0</v>
      </c>
      <c r="K27" s="213">
        <f t="shared" si="5"/>
        <v>0</v>
      </c>
      <c r="L27" s="213">
        <f t="shared" si="6"/>
        <v>2</v>
      </c>
      <c r="M27" s="133"/>
      <c r="N27" s="133" t="s">
        <v>80</v>
      </c>
      <c r="O27" s="212">
        <f>SUM(Q27:T27)</f>
        <v>30</v>
      </c>
      <c r="P27" s="213">
        <f>SUM(Q27:V27)</f>
        <v>50</v>
      </c>
      <c r="Q27" s="211">
        <f>W27+AC27</f>
        <v>15</v>
      </c>
      <c r="R27" s="211">
        <f t="shared" si="7"/>
        <v>5</v>
      </c>
      <c r="S27" s="211">
        <f>Y27+AE27</f>
        <v>0</v>
      </c>
      <c r="T27" s="211">
        <f>Z27+AF27</f>
        <v>10</v>
      </c>
      <c r="U27" s="211">
        <v>20</v>
      </c>
      <c r="V27" s="211">
        <f>AB27+AH27</f>
        <v>0</v>
      </c>
      <c r="W27" s="133"/>
      <c r="X27" s="133"/>
      <c r="Y27" s="133"/>
      <c r="Z27" s="174"/>
      <c r="AA27" s="174"/>
      <c r="AB27" s="174"/>
      <c r="AC27" s="133">
        <v>15</v>
      </c>
      <c r="AD27" s="133">
        <v>5</v>
      </c>
      <c r="AE27" s="133"/>
      <c r="AF27" s="133">
        <v>10</v>
      </c>
      <c r="AG27" s="174">
        <v>20</v>
      </c>
      <c r="AH27" s="133"/>
      <c r="AI27" s="177" t="s">
        <v>112</v>
      </c>
    </row>
    <row r="28" spans="1:35" s="1" customFormat="1" ht="12.75">
      <c r="A28" s="210">
        <v>5</v>
      </c>
      <c r="B28" s="142" t="s">
        <v>131</v>
      </c>
      <c r="C28" s="133"/>
      <c r="D28" s="133"/>
      <c r="E28" s="174"/>
      <c r="F28" s="174">
        <v>1</v>
      </c>
      <c r="G28" s="174"/>
      <c r="H28" s="133"/>
      <c r="I28" s="213">
        <f>C28+F28</f>
        <v>1</v>
      </c>
      <c r="J28" s="213">
        <f t="shared" si="5"/>
        <v>0</v>
      </c>
      <c r="K28" s="213">
        <f t="shared" si="5"/>
        <v>0</v>
      </c>
      <c r="L28" s="213">
        <f t="shared" si="6"/>
        <v>1</v>
      </c>
      <c r="M28" s="133"/>
      <c r="N28" s="133" t="s">
        <v>80</v>
      </c>
      <c r="O28" s="212">
        <f>SUM(Q28:T28)</f>
        <v>20</v>
      </c>
      <c r="P28" s="213">
        <f>SUM(Q28:V28)</f>
        <v>25</v>
      </c>
      <c r="Q28" s="211">
        <f>W28+AC28</f>
        <v>10</v>
      </c>
      <c r="R28" s="211">
        <f t="shared" si="7"/>
        <v>5</v>
      </c>
      <c r="S28" s="211">
        <f>Y28+AE28</f>
        <v>0</v>
      </c>
      <c r="T28" s="211">
        <f>Z28+AF28</f>
        <v>5</v>
      </c>
      <c r="U28" s="211">
        <f>AA28+AG28</f>
        <v>5</v>
      </c>
      <c r="V28" s="211">
        <f>AB28+AH28</f>
        <v>0</v>
      </c>
      <c r="W28" s="133"/>
      <c r="X28" s="133"/>
      <c r="Y28" s="133"/>
      <c r="Z28" s="174"/>
      <c r="AA28" s="174"/>
      <c r="AB28" s="174"/>
      <c r="AC28" s="133">
        <v>10</v>
      </c>
      <c r="AD28" s="133">
        <v>5</v>
      </c>
      <c r="AE28" s="133"/>
      <c r="AF28" s="133">
        <v>5</v>
      </c>
      <c r="AG28" s="133">
        <v>5</v>
      </c>
      <c r="AH28" s="133"/>
      <c r="AI28" s="143" t="s">
        <v>143</v>
      </c>
    </row>
    <row r="29" spans="1:35" s="1" customFormat="1" ht="25.5">
      <c r="A29" s="210">
        <v>6</v>
      </c>
      <c r="B29" s="142" t="s">
        <v>136</v>
      </c>
      <c r="C29" s="139">
        <v>2</v>
      </c>
      <c r="D29" s="133"/>
      <c r="E29" s="174"/>
      <c r="F29" s="174"/>
      <c r="G29" s="174"/>
      <c r="H29" s="133"/>
      <c r="I29" s="213">
        <f>C29+F29</f>
        <v>2</v>
      </c>
      <c r="J29" s="213">
        <f t="shared" si="5"/>
        <v>0</v>
      </c>
      <c r="K29" s="213">
        <f t="shared" si="5"/>
        <v>0</v>
      </c>
      <c r="L29" s="213">
        <f t="shared" si="6"/>
        <v>2</v>
      </c>
      <c r="M29" s="133" t="s">
        <v>80</v>
      </c>
      <c r="N29" s="133"/>
      <c r="O29" s="212">
        <v>20</v>
      </c>
      <c r="P29" s="213">
        <v>45</v>
      </c>
      <c r="Q29" s="211">
        <v>10</v>
      </c>
      <c r="R29" s="211">
        <f t="shared" si="7"/>
        <v>0</v>
      </c>
      <c r="S29" s="211">
        <f>Y29+AE29</f>
        <v>10</v>
      </c>
      <c r="T29" s="211">
        <f>Z29+AF29</f>
        <v>0</v>
      </c>
      <c r="U29" s="211">
        <v>25</v>
      </c>
      <c r="V29" s="211">
        <f>AB29+AH29</f>
        <v>0</v>
      </c>
      <c r="W29" s="133">
        <v>10</v>
      </c>
      <c r="X29" s="133"/>
      <c r="Y29" s="133">
        <v>10</v>
      </c>
      <c r="Z29" s="174"/>
      <c r="AA29" s="174">
        <v>25</v>
      </c>
      <c r="AB29" s="174"/>
      <c r="AC29" s="133"/>
      <c r="AD29" s="133"/>
      <c r="AE29" s="133"/>
      <c r="AF29" s="133"/>
      <c r="AG29" s="133"/>
      <c r="AH29" s="133"/>
      <c r="AI29" s="180" t="s">
        <v>137</v>
      </c>
    </row>
    <row r="30" spans="1:35" s="7" customFormat="1" ht="18" customHeight="1">
      <c r="A30" s="210">
        <v>7</v>
      </c>
      <c r="B30" s="175" t="s">
        <v>174</v>
      </c>
      <c r="C30" s="139"/>
      <c r="D30" s="133"/>
      <c r="E30" s="174"/>
      <c r="F30" s="174">
        <v>3</v>
      </c>
      <c r="G30" s="174"/>
      <c r="H30" s="133"/>
      <c r="I30" s="213">
        <v>3</v>
      </c>
      <c r="J30" s="213"/>
      <c r="K30" s="213"/>
      <c r="L30" s="213">
        <v>3</v>
      </c>
      <c r="M30" s="133"/>
      <c r="N30" s="133" t="s">
        <v>76</v>
      </c>
      <c r="O30" s="212">
        <v>30</v>
      </c>
      <c r="P30" s="213">
        <v>50</v>
      </c>
      <c r="Q30" s="211">
        <v>10</v>
      </c>
      <c r="R30" s="211"/>
      <c r="S30" s="211"/>
      <c r="T30" s="211">
        <v>20</v>
      </c>
      <c r="U30" s="211">
        <v>20</v>
      </c>
      <c r="V30" s="211"/>
      <c r="W30" s="133"/>
      <c r="X30" s="133"/>
      <c r="Y30" s="133"/>
      <c r="Z30" s="133"/>
      <c r="AA30" s="133"/>
      <c r="AB30" s="133"/>
      <c r="AC30" s="133">
        <v>10</v>
      </c>
      <c r="AD30" s="133"/>
      <c r="AE30" s="133"/>
      <c r="AF30" s="133">
        <v>20</v>
      </c>
      <c r="AG30" s="133">
        <v>20</v>
      </c>
      <c r="AH30" s="133"/>
      <c r="AI30" s="176" t="s">
        <v>48</v>
      </c>
    </row>
    <row r="31" spans="1:35" s="1" customFormat="1" ht="12.75">
      <c r="A31" s="210">
        <v>8</v>
      </c>
      <c r="B31" s="142" t="s">
        <v>134</v>
      </c>
      <c r="C31" s="139"/>
      <c r="D31" s="133"/>
      <c r="E31" s="133"/>
      <c r="F31" s="133">
        <v>2</v>
      </c>
      <c r="G31" s="133"/>
      <c r="H31" s="133"/>
      <c r="I31" s="132">
        <f t="shared" si="5"/>
        <v>2</v>
      </c>
      <c r="J31" s="132">
        <f t="shared" si="5"/>
        <v>0</v>
      </c>
      <c r="K31" s="132">
        <f t="shared" si="5"/>
        <v>0</v>
      </c>
      <c r="L31" s="132">
        <f>SUM(I31:K31)</f>
        <v>2</v>
      </c>
      <c r="M31" s="133"/>
      <c r="N31" s="133" t="s">
        <v>80</v>
      </c>
      <c r="O31" s="134">
        <v>20</v>
      </c>
      <c r="P31" s="132">
        <v>45</v>
      </c>
      <c r="Q31" s="131">
        <v>10</v>
      </c>
      <c r="R31" s="131">
        <f>X31+AD31</f>
        <v>0</v>
      </c>
      <c r="S31" s="131">
        <f>Y31+AE31</f>
        <v>0</v>
      </c>
      <c r="T31" s="131">
        <v>10</v>
      </c>
      <c r="U31" s="131">
        <v>25</v>
      </c>
      <c r="V31" s="131"/>
      <c r="W31" s="133"/>
      <c r="X31" s="133"/>
      <c r="Y31" s="133"/>
      <c r="Z31" s="133"/>
      <c r="AA31" s="133"/>
      <c r="AB31" s="133"/>
      <c r="AC31" s="133">
        <v>10</v>
      </c>
      <c r="AD31" s="133"/>
      <c r="AE31" s="133"/>
      <c r="AF31" s="133">
        <v>10</v>
      </c>
      <c r="AG31" s="133">
        <v>25</v>
      </c>
      <c r="AH31" s="133"/>
      <c r="AI31" s="187" t="s">
        <v>135</v>
      </c>
    </row>
    <row r="32" spans="1:35" s="1" customFormat="1" ht="25.5">
      <c r="A32" s="210">
        <v>9</v>
      </c>
      <c r="B32" s="142" t="s">
        <v>178</v>
      </c>
      <c r="C32" s="133"/>
      <c r="D32" s="133"/>
      <c r="E32" s="133"/>
      <c r="F32" s="133">
        <v>1</v>
      </c>
      <c r="G32" s="133"/>
      <c r="H32" s="133"/>
      <c r="I32" s="132">
        <f t="shared" si="5"/>
        <v>1</v>
      </c>
      <c r="J32" s="132">
        <f t="shared" si="5"/>
        <v>0</v>
      </c>
      <c r="K32" s="132">
        <f t="shared" si="5"/>
        <v>0</v>
      </c>
      <c r="L32" s="132">
        <f>SUM(I32:K32)</f>
        <v>1</v>
      </c>
      <c r="M32" s="135"/>
      <c r="N32" s="133" t="s">
        <v>76</v>
      </c>
      <c r="O32" s="134">
        <f>SUM(Q32:T32)</f>
        <v>20</v>
      </c>
      <c r="P32" s="132">
        <f>SUM(Q32:V32)</f>
        <v>25</v>
      </c>
      <c r="Q32" s="131">
        <f>W32+AC32</f>
        <v>10</v>
      </c>
      <c r="R32" s="131">
        <f>X32+AD32</f>
        <v>0</v>
      </c>
      <c r="S32" s="131">
        <f>Y32+AE32</f>
        <v>10</v>
      </c>
      <c r="T32" s="131">
        <f>Z32+AF32</f>
        <v>0</v>
      </c>
      <c r="U32" s="131">
        <f>AA32+AG32</f>
        <v>5</v>
      </c>
      <c r="V32" s="131"/>
      <c r="W32" s="133"/>
      <c r="X32" s="133"/>
      <c r="Y32" s="133"/>
      <c r="Z32" s="133"/>
      <c r="AA32" s="174"/>
      <c r="AB32" s="174"/>
      <c r="AC32" s="133">
        <v>10</v>
      </c>
      <c r="AD32" s="133"/>
      <c r="AE32" s="133">
        <v>10</v>
      </c>
      <c r="AF32" s="133"/>
      <c r="AG32" s="133">
        <v>5</v>
      </c>
      <c r="AH32" s="133"/>
      <c r="AI32" s="89" t="s">
        <v>48</v>
      </c>
    </row>
    <row r="33" spans="1:35" s="1" customFormat="1" ht="36">
      <c r="A33" s="210">
        <v>10</v>
      </c>
      <c r="B33" s="142" t="s">
        <v>179</v>
      </c>
      <c r="C33" s="133">
        <v>1</v>
      </c>
      <c r="D33" s="133"/>
      <c r="E33" s="133"/>
      <c r="F33" s="133"/>
      <c r="G33" s="133"/>
      <c r="H33" s="133"/>
      <c r="I33" s="132">
        <f aca="true" t="shared" si="8" ref="I33:K35">C33+F33</f>
        <v>1</v>
      </c>
      <c r="J33" s="132">
        <f t="shared" si="8"/>
        <v>0</v>
      </c>
      <c r="K33" s="132">
        <f t="shared" si="8"/>
        <v>0</v>
      </c>
      <c r="L33" s="132">
        <f>SUM(I33:K33)</f>
        <v>1</v>
      </c>
      <c r="M33" s="133" t="s">
        <v>80</v>
      </c>
      <c r="N33" s="133"/>
      <c r="O33" s="134">
        <v>15</v>
      </c>
      <c r="P33" s="132">
        <v>20</v>
      </c>
      <c r="Q33" s="131">
        <v>5</v>
      </c>
      <c r="R33" s="131">
        <f aca="true" t="shared" si="9" ref="Q33:U35">X33+AD33</f>
        <v>0</v>
      </c>
      <c r="S33" s="131">
        <v>10</v>
      </c>
      <c r="T33" s="131">
        <f t="shared" si="9"/>
        <v>0</v>
      </c>
      <c r="U33" s="131">
        <v>5</v>
      </c>
      <c r="V33" s="131"/>
      <c r="W33" s="133">
        <v>5</v>
      </c>
      <c r="X33" s="133"/>
      <c r="Y33" s="133">
        <v>10</v>
      </c>
      <c r="Z33" s="133"/>
      <c r="AA33" s="174">
        <v>5</v>
      </c>
      <c r="AB33" s="174"/>
      <c r="AC33" s="133"/>
      <c r="AD33" s="133"/>
      <c r="AE33" s="133"/>
      <c r="AF33" s="133"/>
      <c r="AG33" s="133"/>
      <c r="AH33" s="133"/>
      <c r="AI33" s="180" t="s">
        <v>214</v>
      </c>
    </row>
    <row r="34" spans="1:35" s="1" customFormat="1" ht="12.75">
      <c r="A34" s="210">
        <v>11</v>
      </c>
      <c r="B34" s="142" t="s">
        <v>139</v>
      </c>
      <c r="C34" s="133">
        <v>2</v>
      </c>
      <c r="D34" s="133"/>
      <c r="E34" s="133"/>
      <c r="F34" s="133"/>
      <c r="G34" s="133"/>
      <c r="H34" s="133"/>
      <c r="I34" s="132">
        <f t="shared" si="8"/>
        <v>2</v>
      </c>
      <c r="J34" s="132">
        <f t="shared" si="8"/>
        <v>0</v>
      </c>
      <c r="K34" s="132">
        <f t="shared" si="8"/>
        <v>0</v>
      </c>
      <c r="L34" s="132">
        <f>SUM(I34:K34)</f>
        <v>2</v>
      </c>
      <c r="M34" s="133" t="s">
        <v>76</v>
      </c>
      <c r="N34" s="133"/>
      <c r="O34" s="134">
        <f>SUM(Q34:T34)</f>
        <v>30</v>
      </c>
      <c r="P34" s="132">
        <v>50</v>
      </c>
      <c r="Q34" s="131">
        <f t="shared" si="9"/>
        <v>10</v>
      </c>
      <c r="R34" s="131">
        <f t="shared" si="9"/>
        <v>0</v>
      </c>
      <c r="S34" s="131">
        <f t="shared" si="9"/>
        <v>20</v>
      </c>
      <c r="T34" s="131">
        <f t="shared" si="9"/>
        <v>0</v>
      </c>
      <c r="U34" s="131">
        <v>20</v>
      </c>
      <c r="V34" s="131"/>
      <c r="W34" s="133">
        <v>10</v>
      </c>
      <c r="X34" s="133"/>
      <c r="Y34" s="133">
        <v>20</v>
      </c>
      <c r="Z34" s="133"/>
      <c r="AA34" s="174">
        <v>20</v>
      </c>
      <c r="AB34" s="174"/>
      <c r="AC34" s="133"/>
      <c r="AD34" s="133"/>
      <c r="AE34" s="133"/>
      <c r="AF34" s="133"/>
      <c r="AG34" s="133"/>
      <c r="AH34" s="133"/>
      <c r="AI34" s="88" t="s">
        <v>118</v>
      </c>
    </row>
    <row r="35" spans="1:36" ht="12.75">
      <c r="A35" s="210">
        <v>12</v>
      </c>
      <c r="B35" s="84" t="s">
        <v>88</v>
      </c>
      <c r="C35" s="133">
        <v>1</v>
      </c>
      <c r="D35" s="133"/>
      <c r="E35" s="133"/>
      <c r="F35" s="133"/>
      <c r="G35" s="133"/>
      <c r="H35" s="133"/>
      <c r="I35" s="132">
        <f t="shared" si="8"/>
        <v>1</v>
      </c>
      <c r="J35" s="132">
        <f t="shared" si="8"/>
        <v>0</v>
      </c>
      <c r="K35" s="132">
        <f t="shared" si="8"/>
        <v>0</v>
      </c>
      <c r="L35" s="132">
        <f>SUM(I35:K35)</f>
        <v>1</v>
      </c>
      <c r="M35" s="135" t="s">
        <v>76</v>
      </c>
      <c r="N35" s="133"/>
      <c r="O35" s="134">
        <f>SUM(Q35:T35)</f>
        <v>20</v>
      </c>
      <c r="P35" s="132">
        <f>SUM(Q35:V35)</f>
        <v>25</v>
      </c>
      <c r="Q35" s="131">
        <f t="shared" si="9"/>
        <v>10</v>
      </c>
      <c r="R35" s="131">
        <f t="shared" si="9"/>
        <v>10</v>
      </c>
      <c r="S35" s="131">
        <f t="shared" si="9"/>
        <v>0</v>
      </c>
      <c r="T35" s="131">
        <f t="shared" si="9"/>
        <v>0</v>
      </c>
      <c r="U35" s="131">
        <f t="shared" si="9"/>
        <v>5</v>
      </c>
      <c r="V35" s="131"/>
      <c r="W35" s="133">
        <v>10</v>
      </c>
      <c r="X35" s="133">
        <v>10</v>
      </c>
      <c r="Y35" s="133"/>
      <c r="Z35" s="133"/>
      <c r="AA35" s="133">
        <v>5</v>
      </c>
      <c r="AB35" s="133"/>
      <c r="AC35" s="133"/>
      <c r="AD35" s="133"/>
      <c r="AE35" s="133"/>
      <c r="AF35" s="133"/>
      <c r="AG35" s="133"/>
      <c r="AH35" s="133"/>
      <c r="AI35" s="89" t="s">
        <v>89</v>
      </c>
      <c r="AJ35" s="1"/>
    </row>
    <row r="36" spans="1:36" s="258" customFormat="1" ht="12.75">
      <c r="A36" s="220"/>
      <c r="B36" s="256" t="s">
        <v>32</v>
      </c>
      <c r="C36" s="220">
        <f>SUM(C24:C35)</f>
        <v>10</v>
      </c>
      <c r="D36" s="220"/>
      <c r="E36" s="220"/>
      <c r="F36" s="220">
        <f>SUM(F24:F35)</f>
        <v>10</v>
      </c>
      <c r="G36" s="220"/>
      <c r="H36" s="220"/>
      <c r="I36" s="220">
        <f>SUM(I24:I35)</f>
        <v>20</v>
      </c>
      <c r="J36" s="220"/>
      <c r="K36" s="220"/>
      <c r="L36" s="220">
        <f>SUM(L24:L35)</f>
        <v>20</v>
      </c>
      <c r="M36" s="254"/>
      <c r="N36" s="220"/>
      <c r="O36" s="220">
        <f>SUM(O24:O35)</f>
        <v>285</v>
      </c>
      <c r="P36" s="220">
        <f>SUM(P24:P35)</f>
        <v>475</v>
      </c>
      <c r="Q36" s="254">
        <f>SUM(Q24:Q35)</f>
        <v>110</v>
      </c>
      <c r="R36" s="254">
        <v>30</v>
      </c>
      <c r="S36" s="254">
        <f aca="true" t="shared" si="10" ref="S36:AA36">SUM(S24:S35)</f>
        <v>50</v>
      </c>
      <c r="T36" s="254">
        <f t="shared" si="10"/>
        <v>95</v>
      </c>
      <c r="U36" s="254">
        <f t="shared" si="10"/>
        <v>190</v>
      </c>
      <c r="V36" s="254">
        <f t="shared" si="10"/>
        <v>0</v>
      </c>
      <c r="W36" s="220">
        <f t="shared" si="10"/>
        <v>45</v>
      </c>
      <c r="X36" s="220">
        <f t="shared" si="10"/>
        <v>10</v>
      </c>
      <c r="Y36" s="220">
        <f t="shared" si="10"/>
        <v>40</v>
      </c>
      <c r="Z36" s="220">
        <f t="shared" si="10"/>
        <v>50</v>
      </c>
      <c r="AA36" s="220">
        <f t="shared" si="10"/>
        <v>105</v>
      </c>
      <c r="AB36" s="220"/>
      <c r="AC36" s="220">
        <f>SUM(AC24:AC35)</f>
        <v>65</v>
      </c>
      <c r="AD36" s="220">
        <f>SUM(AD24:AD35)</f>
        <v>20</v>
      </c>
      <c r="AE36" s="220">
        <f>SUM(AE24:AE35)</f>
        <v>10</v>
      </c>
      <c r="AF36" s="220">
        <f>SUM(AF24:AF35)</f>
        <v>45</v>
      </c>
      <c r="AG36" s="220">
        <f>SUM(AG24:AG35)</f>
        <v>85</v>
      </c>
      <c r="AH36" s="220"/>
      <c r="AI36" s="257"/>
      <c r="AJ36" s="222"/>
    </row>
    <row r="37" spans="1:36" ht="12.75">
      <c r="A37" s="210"/>
      <c r="B37" s="84"/>
      <c r="C37" s="133"/>
      <c r="D37" s="133"/>
      <c r="E37" s="133"/>
      <c r="F37" s="133"/>
      <c r="G37" s="133"/>
      <c r="H37" s="133"/>
      <c r="I37" s="132"/>
      <c r="J37" s="132"/>
      <c r="K37" s="132"/>
      <c r="L37" s="132"/>
      <c r="M37" s="135"/>
      <c r="N37" s="133"/>
      <c r="O37" s="134"/>
      <c r="P37" s="132"/>
      <c r="Q37" s="131"/>
      <c r="R37" s="131"/>
      <c r="S37" s="131"/>
      <c r="T37" s="131"/>
      <c r="U37" s="131"/>
      <c r="V37" s="131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89"/>
      <c r="AJ37" s="1"/>
    </row>
    <row r="38" spans="1:35" s="100" customFormat="1" ht="18" customHeight="1">
      <c r="A38" s="210"/>
      <c r="B38" s="182" t="s">
        <v>145</v>
      </c>
      <c r="C38" s="140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41"/>
      <c r="R38" s="141"/>
      <c r="S38" s="141"/>
      <c r="T38" s="141"/>
      <c r="U38" s="141"/>
      <c r="V38" s="141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83"/>
    </row>
    <row r="39" spans="1:35" s="1" customFormat="1" ht="25.5">
      <c r="A39" s="210">
        <v>1</v>
      </c>
      <c r="B39" s="142" t="s">
        <v>125</v>
      </c>
      <c r="C39" s="133"/>
      <c r="D39" s="133"/>
      <c r="E39" s="133"/>
      <c r="F39" s="133">
        <v>2</v>
      </c>
      <c r="G39" s="133"/>
      <c r="H39" s="133"/>
      <c r="I39" s="132">
        <f aca="true" t="shared" si="11" ref="I39:K47">C39+F39</f>
        <v>2</v>
      </c>
      <c r="J39" s="132">
        <f t="shared" si="11"/>
        <v>0</v>
      </c>
      <c r="K39" s="132">
        <f t="shared" si="11"/>
        <v>0</v>
      </c>
      <c r="L39" s="132">
        <f aca="true" t="shared" si="12" ref="L39:L45">SUM(I39:K39)</f>
        <v>2</v>
      </c>
      <c r="M39" s="133"/>
      <c r="N39" s="133" t="s">
        <v>76</v>
      </c>
      <c r="O39" s="134">
        <v>30</v>
      </c>
      <c r="P39" s="132">
        <v>45</v>
      </c>
      <c r="Q39" s="131">
        <v>20</v>
      </c>
      <c r="R39" s="131">
        <v>10</v>
      </c>
      <c r="S39" s="131"/>
      <c r="T39" s="131">
        <f aca="true" t="shared" si="13" ref="R39:T47">Z39+AF39</f>
        <v>0</v>
      </c>
      <c r="U39" s="131">
        <v>15</v>
      </c>
      <c r="V39" s="131">
        <f>AB39+AH39</f>
        <v>0</v>
      </c>
      <c r="W39" s="133"/>
      <c r="X39" s="133"/>
      <c r="Y39" s="133"/>
      <c r="Z39" s="133"/>
      <c r="AA39" s="133"/>
      <c r="AB39" s="133"/>
      <c r="AC39" s="133">
        <v>20</v>
      </c>
      <c r="AD39" s="133">
        <v>10</v>
      </c>
      <c r="AE39" s="133"/>
      <c r="AF39" s="133"/>
      <c r="AG39" s="133">
        <v>15</v>
      </c>
      <c r="AH39" s="133"/>
      <c r="AI39" s="88" t="s">
        <v>47</v>
      </c>
    </row>
    <row r="40" spans="1:35" s="1" customFormat="1" ht="12.75">
      <c r="A40" s="210">
        <v>2</v>
      </c>
      <c r="B40" s="142" t="s">
        <v>129</v>
      </c>
      <c r="C40" s="133"/>
      <c r="D40" s="133"/>
      <c r="E40" s="133"/>
      <c r="F40" s="133">
        <v>1</v>
      </c>
      <c r="G40" s="133"/>
      <c r="H40" s="133"/>
      <c r="I40" s="132">
        <f t="shared" si="11"/>
        <v>1</v>
      </c>
      <c r="J40" s="132">
        <f t="shared" si="11"/>
        <v>0</v>
      </c>
      <c r="K40" s="132">
        <f t="shared" si="11"/>
        <v>0</v>
      </c>
      <c r="L40" s="132">
        <f t="shared" si="12"/>
        <v>1</v>
      </c>
      <c r="M40" s="133"/>
      <c r="N40" s="133" t="s">
        <v>80</v>
      </c>
      <c r="O40" s="134">
        <f>SUM(Q40:T40)</f>
        <v>20</v>
      </c>
      <c r="P40" s="132">
        <f>SUM(Q40:V40)</f>
        <v>25</v>
      </c>
      <c r="Q40" s="131">
        <f aca="true" t="shared" si="14" ref="Q40:S41">W40+AC40</f>
        <v>10</v>
      </c>
      <c r="R40" s="131">
        <f t="shared" si="14"/>
        <v>5</v>
      </c>
      <c r="S40" s="131">
        <f t="shared" si="14"/>
        <v>0</v>
      </c>
      <c r="T40" s="131">
        <f t="shared" si="13"/>
        <v>5</v>
      </c>
      <c r="U40" s="131">
        <f>AA40+AG40</f>
        <v>5</v>
      </c>
      <c r="V40" s="131"/>
      <c r="W40" s="133"/>
      <c r="X40" s="133"/>
      <c r="Y40" s="133"/>
      <c r="Z40" s="133"/>
      <c r="AA40" s="133"/>
      <c r="AB40" s="133"/>
      <c r="AC40" s="133">
        <v>10</v>
      </c>
      <c r="AD40" s="133">
        <v>5</v>
      </c>
      <c r="AE40" s="133"/>
      <c r="AF40" s="133">
        <v>5</v>
      </c>
      <c r="AG40" s="133">
        <v>5</v>
      </c>
      <c r="AH40" s="133"/>
      <c r="AI40" s="88" t="s">
        <v>130</v>
      </c>
    </row>
    <row r="41" spans="1:35" s="1" customFormat="1" ht="12.75">
      <c r="A41" s="263">
        <v>3</v>
      </c>
      <c r="B41" s="142" t="s">
        <v>132</v>
      </c>
      <c r="C41" s="133"/>
      <c r="D41" s="133"/>
      <c r="E41" s="174"/>
      <c r="F41" s="174">
        <v>1</v>
      </c>
      <c r="G41" s="174"/>
      <c r="H41" s="133"/>
      <c r="I41" s="213">
        <f t="shared" si="11"/>
        <v>1</v>
      </c>
      <c r="J41" s="213">
        <f t="shared" si="11"/>
        <v>0</v>
      </c>
      <c r="K41" s="213">
        <f t="shared" si="11"/>
        <v>0</v>
      </c>
      <c r="L41" s="213">
        <f t="shared" si="12"/>
        <v>1</v>
      </c>
      <c r="M41" s="133"/>
      <c r="N41" s="133" t="s">
        <v>80</v>
      </c>
      <c r="O41" s="212">
        <f>SUM(Q41:T41)</f>
        <v>20</v>
      </c>
      <c r="P41" s="213">
        <f>SUM(Q41:V41)</f>
        <v>25</v>
      </c>
      <c r="Q41" s="211">
        <f t="shared" si="14"/>
        <v>10</v>
      </c>
      <c r="R41" s="211">
        <f t="shared" si="14"/>
        <v>5</v>
      </c>
      <c r="S41" s="211">
        <f t="shared" si="14"/>
        <v>0</v>
      </c>
      <c r="T41" s="211">
        <f t="shared" si="13"/>
        <v>5</v>
      </c>
      <c r="U41" s="211">
        <f>AA41+AG41</f>
        <v>5</v>
      </c>
      <c r="V41" s="211">
        <f>AB41+AH41</f>
        <v>0</v>
      </c>
      <c r="W41" s="133"/>
      <c r="X41" s="133"/>
      <c r="Y41" s="133"/>
      <c r="Z41" s="174"/>
      <c r="AA41" s="174"/>
      <c r="AB41" s="174"/>
      <c r="AC41" s="133">
        <v>10</v>
      </c>
      <c r="AD41" s="133">
        <v>5</v>
      </c>
      <c r="AE41" s="133"/>
      <c r="AF41" s="133">
        <v>5</v>
      </c>
      <c r="AG41" s="133">
        <v>5</v>
      </c>
      <c r="AH41" s="133"/>
      <c r="AI41" s="180" t="s">
        <v>133</v>
      </c>
    </row>
    <row r="42" spans="1:35" s="1" customFormat="1" ht="25.5">
      <c r="A42" s="263">
        <v>4</v>
      </c>
      <c r="B42" s="84" t="s">
        <v>53</v>
      </c>
      <c r="C42" s="133"/>
      <c r="D42" s="133"/>
      <c r="E42" s="133"/>
      <c r="F42" s="133">
        <v>2</v>
      </c>
      <c r="G42" s="133"/>
      <c r="H42" s="133"/>
      <c r="I42" s="132">
        <f t="shared" si="11"/>
        <v>2</v>
      </c>
      <c r="J42" s="132">
        <f t="shared" si="11"/>
        <v>0</v>
      </c>
      <c r="K42" s="132">
        <f t="shared" si="11"/>
        <v>0</v>
      </c>
      <c r="L42" s="132">
        <f t="shared" si="12"/>
        <v>2</v>
      </c>
      <c r="M42" s="135"/>
      <c r="N42" s="135" t="s">
        <v>80</v>
      </c>
      <c r="O42" s="134">
        <v>20</v>
      </c>
      <c r="P42" s="132">
        <v>45</v>
      </c>
      <c r="Q42" s="131">
        <v>10</v>
      </c>
      <c r="R42" s="131">
        <f t="shared" si="13"/>
        <v>10</v>
      </c>
      <c r="S42" s="131">
        <f t="shared" si="13"/>
        <v>0</v>
      </c>
      <c r="T42" s="131">
        <f t="shared" si="13"/>
        <v>0</v>
      </c>
      <c r="U42" s="131">
        <v>25</v>
      </c>
      <c r="V42" s="131"/>
      <c r="W42" s="133"/>
      <c r="X42" s="133"/>
      <c r="Y42" s="133"/>
      <c r="Z42" s="133"/>
      <c r="AA42" s="174"/>
      <c r="AB42" s="174"/>
      <c r="AC42" s="133">
        <v>10</v>
      </c>
      <c r="AD42" s="133">
        <v>10</v>
      </c>
      <c r="AE42" s="133"/>
      <c r="AF42" s="133"/>
      <c r="AG42" s="133">
        <v>25</v>
      </c>
      <c r="AH42" s="133"/>
      <c r="AI42" s="87" t="s">
        <v>212</v>
      </c>
    </row>
    <row r="43" spans="1:35" s="1" customFormat="1" ht="18" customHeight="1">
      <c r="A43" s="263">
        <v>5</v>
      </c>
      <c r="B43" s="142" t="s">
        <v>168</v>
      </c>
      <c r="C43" s="133">
        <v>2</v>
      </c>
      <c r="D43" s="133"/>
      <c r="E43" s="174"/>
      <c r="F43" s="174"/>
      <c r="G43" s="174"/>
      <c r="H43" s="133"/>
      <c r="I43" s="213">
        <f t="shared" si="11"/>
        <v>2</v>
      </c>
      <c r="J43" s="213">
        <f t="shared" si="11"/>
        <v>0</v>
      </c>
      <c r="K43" s="213">
        <f t="shared" si="11"/>
        <v>0</v>
      </c>
      <c r="L43" s="213">
        <f t="shared" si="12"/>
        <v>2</v>
      </c>
      <c r="M43" s="133" t="s">
        <v>80</v>
      </c>
      <c r="N43" s="133"/>
      <c r="O43" s="212">
        <f>SUM(Q43:T43)</f>
        <v>20</v>
      </c>
      <c r="P43" s="213">
        <v>45</v>
      </c>
      <c r="Q43" s="211">
        <f>W43+AC43</f>
        <v>10</v>
      </c>
      <c r="R43" s="211">
        <f t="shared" si="13"/>
        <v>10</v>
      </c>
      <c r="S43" s="211">
        <f t="shared" si="13"/>
        <v>0</v>
      </c>
      <c r="T43" s="211">
        <f t="shared" si="13"/>
        <v>0</v>
      </c>
      <c r="U43" s="211">
        <v>25</v>
      </c>
      <c r="V43" s="211">
        <f>AB43+AH43</f>
        <v>0</v>
      </c>
      <c r="W43" s="133">
        <v>10</v>
      </c>
      <c r="X43" s="133">
        <v>10</v>
      </c>
      <c r="Y43" s="133"/>
      <c r="Z43" s="174"/>
      <c r="AA43" s="174">
        <v>25</v>
      </c>
      <c r="AB43" s="174"/>
      <c r="AC43" s="133"/>
      <c r="AD43" s="133"/>
      <c r="AE43" s="133"/>
      <c r="AF43" s="133"/>
      <c r="AG43" s="133"/>
      <c r="AH43" s="133"/>
      <c r="AI43" s="180" t="s">
        <v>47</v>
      </c>
    </row>
    <row r="44" spans="1:35" s="7" customFormat="1" ht="12.75">
      <c r="A44" s="263">
        <v>6</v>
      </c>
      <c r="B44" s="175" t="s">
        <v>113</v>
      </c>
      <c r="C44" s="133"/>
      <c r="D44" s="133"/>
      <c r="E44" s="174"/>
      <c r="F44" s="174">
        <v>1</v>
      </c>
      <c r="G44" s="174"/>
      <c r="H44" s="133"/>
      <c r="I44" s="213">
        <v>1</v>
      </c>
      <c r="J44" s="213">
        <f t="shared" si="11"/>
        <v>0</v>
      </c>
      <c r="K44" s="213">
        <f t="shared" si="11"/>
        <v>0</v>
      </c>
      <c r="L44" s="213">
        <f t="shared" si="12"/>
        <v>1</v>
      </c>
      <c r="M44" s="133"/>
      <c r="N44" s="133" t="s">
        <v>80</v>
      </c>
      <c r="O44" s="212">
        <f>SUM(Q44:T44)</f>
        <v>20</v>
      </c>
      <c r="P44" s="213">
        <v>30</v>
      </c>
      <c r="Q44" s="211">
        <f>W44+AC44</f>
        <v>10</v>
      </c>
      <c r="R44" s="211">
        <f t="shared" si="13"/>
        <v>0</v>
      </c>
      <c r="S44" s="211">
        <f t="shared" si="13"/>
        <v>0</v>
      </c>
      <c r="T44" s="211">
        <f t="shared" si="13"/>
        <v>10</v>
      </c>
      <c r="U44" s="211">
        <v>10</v>
      </c>
      <c r="V44" s="211">
        <f>AB44+AH44</f>
        <v>0</v>
      </c>
      <c r="W44" s="133"/>
      <c r="X44" s="133"/>
      <c r="Y44" s="133"/>
      <c r="Z44" s="174"/>
      <c r="AA44" s="174"/>
      <c r="AB44" s="174"/>
      <c r="AC44" s="133">
        <v>10</v>
      </c>
      <c r="AD44" s="133"/>
      <c r="AE44" s="133"/>
      <c r="AF44" s="133">
        <v>10</v>
      </c>
      <c r="AG44" s="174">
        <v>10</v>
      </c>
      <c r="AH44" s="133"/>
      <c r="AI44" s="177" t="s">
        <v>114</v>
      </c>
    </row>
    <row r="45" spans="1:35" s="1" customFormat="1" ht="25.5">
      <c r="A45" s="263">
        <v>7</v>
      </c>
      <c r="B45" s="142" t="s">
        <v>138</v>
      </c>
      <c r="C45" s="133">
        <v>2</v>
      </c>
      <c r="D45" s="133"/>
      <c r="E45" s="133"/>
      <c r="F45" s="133"/>
      <c r="G45" s="133"/>
      <c r="H45" s="133"/>
      <c r="I45" s="132">
        <f t="shared" si="11"/>
        <v>2</v>
      </c>
      <c r="J45" s="132">
        <f t="shared" si="11"/>
        <v>0</v>
      </c>
      <c r="K45" s="132">
        <f t="shared" si="11"/>
        <v>0</v>
      </c>
      <c r="L45" s="132">
        <f t="shared" si="12"/>
        <v>2</v>
      </c>
      <c r="M45" s="133" t="s">
        <v>80</v>
      </c>
      <c r="N45" s="133"/>
      <c r="O45" s="134">
        <v>25</v>
      </c>
      <c r="P45" s="132">
        <v>45</v>
      </c>
      <c r="Q45" s="131">
        <f>W45+AC45</f>
        <v>10</v>
      </c>
      <c r="R45" s="131">
        <v>15</v>
      </c>
      <c r="S45" s="131"/>
      <c r="T45" s="131">
        <f t="shared" si="13"/>
        <v>0</v>
      </c>
      <c r="U45" s="131">
        <v>20</v>
      </c>
      <c r="V45" s="131"/>
      <c r="W45" s="133">
        <v>10</v>
      </c>
      <c r="X45" s="133">
        <v>15</v>
      </c>
      <c r="Y45" s="133"/>
      <c r="Z45" s="133"/>
      <c r="AA45" s="174">
        <v>20</v>
      </c>
      <c r="AB45" s="174"/>
      <c r="AC45" s="133"/>
      <c r="AD45" s="133"/>
      <c r="AE45" s="133"/>
      <c r="AF45" s="133"/>
      <c r="AG45" s="133"/>
      <c r="AH45" s="133"/>
      <c r="AI45" s="89" t="s">
        <v>48</v>
      </c>
    </row>
    <row r="46" spans="1:35" s="1" customFormat="1" ht="25.5">
      <c r="A46" s="263">
        <v>8</v>
      </c>
      <c r="B46" s="142" t="s">
        <v>157</v>
      </c>
      <c r="C46" s="133">
        <v>2</v>
      </c>
      <c r="D46" s="133"/>
      <c r="E46" s="133"/>
      <c r="F46" s="133"/>
      <c r="G46" s="133"/>
      <c r="H46" s="133"/>
      <c r="I46" s="132">
        <v>2</v>
      </c>
      <c r="J46" s="132"/>
      <c r="K46" s="132"/>
      <c r="L46" s="132">
        <v>2</v>
      </c>
      <c r="M46" s="135" t="s">
        <v>76</v>
      </c>
      <c r="N46" s="133"/>
      <c r="O46" s="134">
        <v>30</v>
      </c>
      <c r="P46" s="132">
        <v>60</v>
      </c>
      <c r="Q46" s="131">
        <v>10</v>
      </c>
      <c r="R46" s="131"/>
      <c r="S46" s="131"/>
      <c r="T46" s="131">
        <v>20</v>
      </c>
      <c r="U46" s="131">
        <v>30</v>
      </c>
      <c r="V46" s="131"/>
      <c r="W46" s="133">
        <v>10</v>
      </c>
      <c r="X46" s="133"/>
      <c r="Y46" s="133"/>
      <c r="Z46" s="133">
        <v>20</v>
      </c>
      <c r="AA46" s="174">
        <v>30</v>
      </c>
      <c r="AB46" s="174"/>
      <c r="AC46" s="133"/>
      <c r="AD46" s="133"/>
      <c r="AE46" s="133"/>
      <c r="AF46" s="133"/>
      <c r="AG46" s="133"/>
      <c r="AH46" s="133"/>
      <c r="AI46" s="89" t="s">
        <v>48</v>
      </c>
    </row>
    <row r="47" spans="1:35" s="1" customFormat="1" ht="12.75">
      <c r="A47" s="263">
        <v>9</v>
      </c>
      <c r="B47" s="142" t="s">
        <v>140</v>
      </c>
      <c r="C47" s="133"/>
      <c r="D47" s="133"/>
      <c r="E47" s="133"/>
      <c r="F47" s="133">
        <v>1</v>
      </c>
      <c r="G47" s="133"/>
      <c r="H47" s="133"/>
      <c r="I47" s="132">
        <f t="shared" si="11"/>
        <v>1</v>
      </c>
      <c r="J47" s="132">
        <f t="shared" si="11"/>
        <v>0</v>
      </c>
      <c r="K47" s="132">
        <f t="shared" si="11"/>
        <v>0</v>
      </c>
      <c r="L47" s="132">
        <f>SUM(I47:K47)</f>
        <v>1</v>
      </c>
      <c r="M47" s="133"/>
      <c r="N47" s="133" t="s">
        <v>80</v>
      </c>
      <c r="O47" s="173">
        <v>20</v>
      </c>
      <c r="P47" s="171">
        <v>35</v>
      </c>
      <c r="Q47" s="172">
        <f>W47+AC47</f>
        <v>10</v>
      </c>
      <c r="R47" s="172">
        <f t="shared" si="13"/>
        <v>0</v>
      </c>
      <c r="S47" s="172">
        <v>10</v>
      </c>
      <c r="T47" s="172">
        <f t="shared" si="13"/>
        <v>0</v>
      </c>
      <c r="U47" s="172">
        <v>15</v>
      </c>
      <c r="V47" s="172">
        <f>AB47+AH47</f>
        <v>0</v>
      </c>
      <c r="W47" s="133"/>
      <c r="X47" s="133"/>
      <c r="Y47" s="174"/>
      <c r="Z47" s="174"/>
      <c r="AA47" s="174"/>
      <c r="AB47" s="133"/>
      <c r="AC47" s="133">
        <v>10</v>
      </c>
      <c r="AD47" s="133"/>
      <c r="AE47" s="133">
        <v>10</v>
      </c>
      <c r="AF47" s="174"/>
      <c r="AG47" s="174">
        <v>15</v>
      </c>
      <c r="AH47" s="174"/>
      <c r="AI47" s="88" t="s">
        <v>141</v>
      </c>
    </row>
    <row r="48" spans="1:35" s="1" customFormat="1" ht="18" customHeight="1">
      <c r="A48" s="263">
        <v>10</v>
      </c>
      <c r="B48" s="142" t="s">
        <v>158</v>
      </c>
      <c r="C48" s="133">
        <v>2</v>
      </c>
      <c r="D48" s="133"/>
      <c r="E48" s="133"/>
      <c r="F48" s="133"/>
      <c r="G48" s="133"/>
      <c r="H48" s="133"/>
      <c r="I48" s="132">
        <v>2</v>
      </c>
      <c r="J48" s="132"/>
      <c r="K48" s="132"/>
      <c r="L48" s="132">
        <v>2</v>
      </c>
      <c r="M48" s="133" t="s">
        <v>80</v>
      </c>
      <c r="N48" s="133"/>
      <c r="O48" s="173">
        <v>20</v>
      </c>
      <c r="P48" s="171">
        <v>45</v>
      </c>
      <c r="Q48" s="172">
        <v>10</v>
      </c>
      <c r="R48" s="172"/>
      <c r="S48" s="172">
        <v>10</v>
      </c>
      <c r="T48" s="172"/>
      <c r="U48" s="172">
        <v>25</v>
      </c>
      <c r="V48" s="172"/>
      <c r="W48" s="133">
        <v>10</v>
      </c>
      <c r="X48" s="133"/>
      <c r="Y48" s="174">
        <v>10</v>
      </c>
      <c r="Z48" s="174"/>
      <c r="AA48" s="174">
        <v>25</v>
      </c>
      <c r="AB48" s="133"/>
      <c r="AC48" s="133"/>
      <c r="AD48" s="133"/>
      <c r="AE48" s="133"/>
      <c r="AF48" s="174"/>
      <c r="AG48" s="174"/>
      <c r="AH48" s="174"/>
      <c r="AI48" s="88" t="s">
        <v>96</v>
      </c>
    </row>
    <row r="49" spans="1:35" s="1" customFormat="1" ht="21.75" customHeight="1">
      <c r="A49" s="263">
        <v>11</v>
      </c>
      <c r="B49" s="142" t="s">
        <v>126</v>
      </c>
      <c r="C49" s="133"/>
      <c r="D49" s="133"/>
      <c r="E49" s="133"/>
      <c r="F49" s="133">
        <v>2</v>
      </c>
      <c r="G49" s="133"/>
      <c r="H49" s="133"/>
      <c r="I49" s="132">
        <v>2</v>
      </c>
      <c r="J49" s="132"/>
      <c r="K49" s="132"/>
      <c r="L49" s="132">
        <v>2</v>
      </c>
      <c r="M49" s="135"/>
      <c r="N49" s="133" t="s">
        <v>80</v>
      </c>
      <c r="O49" s="173">
        <v>30</v>
      </c>
      <c r="P49" s="132">
        <v>50</v>
      </c>
      <c r="Q49" s="131">
        <v>10</v>
      </c>
      <c r="R49" s="131">
        <v>20</v>
      </c>
      <c r="S49" s="131"/>
      <c r="T49" s="131"/>
      <c r="U49" s="131">
        <v>20</v>
      </c>
      <c r="V49" s="131"/>
      <c r="W49" s="133"/>
      <c r="X49" s="133"/>
      <c r="Y49" s="133"/>
      <c r="Z49" s="174"/>
      <c r="AA49" s="174"/>
      <c r="AB49" s="133"/>
      <c r="AC49" s="133">
        <v>10</v>
      </c>
      <c r="AD49" s="133">
        <v>20</v>
      </c>
      <c r="AE49" s="133"/>
      <c r="AF49" s="174"/>
      <c r="AG49" s="174">
        <v>20</v>
      </c>
      <c r="AH49" s="174"/>
      <c r="AI49" s="89" t="s">
        <v>50</v>
      </c>
    </row>
    <row r="50" spans="1:35" s="1" customFormat="1" ht="33.75" customHeight="1">
      <c r="A50" s="263">
        <v>12</v>
      </c>
      <c r="B50" s="142" t="s">
        <v>180</v>
      </c>
      <c r="C50" s="133">
        <v>2</v>
      </c>
      <c r="D50" s="133"/>
      <c r="E50" s="133"/>
      <c r="F50" s="133"/>
      <c r="G50" s="133"/>
      <c r="H50" s="133"/>
      <c r="I50" s="132">
        <v>2</v>
      </c>
      <c r="J50" s="132"/>
      <c r="K50" s="132"/>
      <c r="L50" s="132">
        <v>2</v>
      </c>
      <c r="M50" s="133" t="s">
        <v>76</v>
      </c>
      <c r="N50" s="133"/>
      <c r="O50" s="134">
        <v>30</v>
      </c>
      <c r="P50" s="132">
        <v>50</v>
      </c>
      <c r="Q50" s="131">
        <v>10</v>
      </c>
      <c r="R50" s="131">
        <v>10</v>
      </c>
      <c r="S50" s="131">
        <v>10</v>
      </c>
      <c r="T50" s="131"/>
      <c r="U50" s="131">
        <v>20</v>
      </c>
      <c r="V50" s="131"/>
      <c r="W50" s="133">
        <v>10</v>
      </c>
      <c r="X50" s="133">
        <v>10</v>
      </c>
      <c r="Y50" s="133">
        <v>10</v>
      </c>
      <c r="Z50" s="133"/>
      <c r="AA50" s="133">
        <v>20</v>
      </c>
      <c r="AB50" s="133"/>
      <c r="AC50" s="133"/>
      <c r="AD50" s="133"/>
      <c r="AE50" s="133"/>
      <c r="AF50" s="133"/>
      <c r="AG50" s="133"/>
      <c r="AH50" s="133"/>
      <c r="AI50" s="86" t="s">
        <v>63</v>
      </c>
    </row>
    <row r="51" spans="1:35" s="181" customFormat="1" ht="18" customHeight="1">
      <c r="A51" s="250"/>
      <c r="B51" s="188" t="s">
        <v>32</v>
      </c>
      <c r="C51" s="189">
        <f>SUM(C39:C50)</f>
        <v>10</v>
      </c>
      <c r="D51" s="190"/>
      <c r="E51" s="191"/>
      <c r="F51" s="192">
        <f>SUM(F39:F50)</f>
        <v>10</v>
      </c>
      <c r="G51" s="193"/>
      <c r="H51" s="194"/>
      <c r="I51" s="192">
        <v>20</v>
      </c>
      <c r="J51" s="190"/>
      <c r="K51" s="191"/>
      <c r="L51" s="195">
        <f>SUM(L39:L50)</f>
        <v>20</v>
      </c>
      <c r="M51" s="196"/>
      <c r="N51" s="197"/>
      <c r="O51" s="198">
        <f aca="true" t="shared" si="15" ref="O51:Y51">SUM(O39:O50)</f>
        <v>285</v>
      </c>
      <c r="P51" s="198">
        <f t="shared" si="15"/>
        <v>500</v>
      </c>
      <c r="Q51" s="199">
        <f t="shared" si="15"/>
        <v>130</v>
      </c>
      <c r="R51" s="200">
        <f t="shared" si="15"/>
        <v>85</v>
      </c>
      <c r="S51" s="200">
        <f t="shared" si="15"/>
        <v>30</v>
      </c>
      <c r="T51" s="200">
        <f t="shared" si="15"/>
        <v>40</v>
      </c>
      <c r="U51" s="200">
        <f t="shared" si="15"/>
        <v>215</v>
      </c>
      <c r="V51" s="201">
        <f t="shared" si="15"/>
        <v>0</v>
      </c>
      <c r="W51" s="202">
        <f t="shared" si="15"/>
        <v>50</v>
      </c>
      <c r="X51" s="202">
        <f t="shared" si="15"/>
        <v>35</v>
      </c>
      <c r="Y51" s="202">
        <f t="shared" si="15"/>
        <v>20</v>
      </c>
      <c r="Z51" s="202">
        <v>20</v>
      </c>
      <c r="AA51" s="190">
        <f>SUM(AA39:AA50)</f>
        <v>120</v>
      </c>
      <c r="AB51" s="194"/>
      <c r="AC51" s="202">
        <f>SUM(AC39:AC50)</f>
        <v>80</v>
      </c>
      <c r="AD51" s="202">
        <v>50</v>
      </c>
      <c r="AE51" s="202">
        <f>SUM(AE39:AE50)</f>
        <v>10</v>
      </c>
      <c r="AF51" s="202">
        <v>20</v>
      </c>
      <c r="AG51" s="190">
        <f>SUM(AG39:AG50)</f>
        <v>95</v>
      </c>
      <c r="AH51" s="191"/>
      <c r="AI51" s="203"/>
    </row>
    <row r="52" spans="1:35" s="145" customFormat="1" ht="39" customHeight="1" thickBot="1">
      <c r="A52" s="204"/>
      <c r="B52" s="205" t="s">
        <v>208</v>
      </c>
      <c r="C52" s="147"/>
      <c r="D52" s="144"/>
      <c r="E52" s="148"/>
      <c r="F52" s="149"/>
      <c r="G52" s="206"/>
      <c r="H52" s="150"/>
      <c r="I52" s="149"/>
      <c r="J52" s="144"/>
      <c r="K52" s="151"/>
      <c r="L52" s="146"/>
      <c r="M52" s="152"/>
      <c r="N52" s="153"/>
      <c r="O52" s="154">
        <v>895</v>
      </c>
      <c r="P52" s="154">
        <v>2410</v>
      </c>
      <c r="Q52" s="207">
        <v>310</v>
      </c>
      <c r="R52" s="208">
        <v>55</v>
      </c>
      <c r="S52" s="208">
        <v>90</v>
      </c>
      <c r="T52" s="208">
        <v>440</v>
      </c>
      <c r="U52" s="208">
        <v>555</v>
      </c>
      <c r="V52" s="209"/>
      <c r="W52" s="155"/>
      <c r="X52" s="155"/>
      <c r="Y52" s="155"/>
      <c r="Z52" s="155"/>
      <c r="AA52" s="144"/>
      <c r="AB52" s="150"/>
      <c r="AC52" s="155"/>
      <c r="AD52" s="155"/>
      <c r="AE52" s="155"/>
      <c r="AF52" s="155"/>
      <c r="AG52" s="144"/>
      <c r="AH52" s="148"/>
      <c r="AI52" s="156"/>
    </row>
    <row r="53" spans="1:35" s="7" customFormat="1" ht="30.75" customHeight="1" thickBot="1">
      <c r="A53" s="377" t="s">
        <v>207</v>
      </c>
      <c r="B53" s="378"/>
      <c r="C53" s="23">
        <v>30</v>
      </c>
      <c r="D53" s="24">
        <f>SUM(D8:D52)</f>
        <v>0</v>
      </c>
      <c r="E53" s="22">
        <f>SUM(E8:E52)</f>
        <v>0</v>
      </c>
      <c r="F53" s="23">
        <v>30</v>
      </c>
      <c r="G53" s="24">
        <f>SUM(G8:G52)</f>
        <v>0</v>
      </c>
      <c r="H53" s="22">
        <f>SUM(H8:H52)</f>
        <v>0</v>
      </c>
      <c r="I53" s="69">
        <v>60</v>
      </c>
      <c r="J53" s="70">
        <f>SUM(J8:J52)</f>
        <v>0</v>
      </c>
      <c r="K53" s="71">
        <v>10</v>
      </c>
      <c r="L53" s="8">
        <v>60</v>
      </c>
      <c r="M53" s="60">
        <f>COUNTIF(M8:M52,"EGZ")</f>
        <v>5</v>
      </c>
      <c r="N53" s="59">
        <f>COUNTIF(N8:N52,"EGZ")</f>
        <v>10</v>
      </c>
      <c r="O53" s="78">
        <v>895</v>
      </c>
      <c r="P53" s="8">
        <v>2435</v>
      </c>
      <c r="Q53" s="59">
        <v>330</v>
      </c>
      <c r="R53" s="60">
        <v>110</v>
      </c>
      <c r="S53" s="60">
        <v>70</v>
      </c>
      <c r="T53" s="60">
        <v>385</v>
      </c>
      <c r="U53" s="60">
        <v>580</v>
      </c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2">
        <f>SUM(Q53:AG53)</f>
        <v>1475</v>
      </c>
    </row>
    <row r="54" spans="1:35" s="7" customFormat="1" ht="40.5" customHeight="1" thickBot="1">
      <c r="A54" s="251"/>
      <c r="B54" s="8" t="s">
        <v>32</v>
      </c>
      <c r="C54" s="343">
        <f>SUM(C53:E53)</f>
        <v>30</v>
      </c>
      <c r="D54" s="344"/>
      <c r="E54" s="346"/>
      <c r="F54" s="343">
        <f>SUM(F53:H53)</f>
        <v>30</v>
      </c>
      <c r="G54" s="344"/>
      <c r="H54" s="344"/>
      <c r="I54" s="72"/>
      <c r="J54" s="355" t="s">
        <v>41</v>
      </c>
      <c r="K54" s="356"/>
      <c r="L54" s="357"/>
      <c r="M54" s="358" t="s">
        <v>42</v>
      </c>
      <c r="N54" s="359"/>
      <c r="O54" s="80"/>
      <c r="P54" s="17"/>
      <c r="Q54" s="360" t="s">
        <v>209</v>
      </c>
      <c r="R54" s="361"/>
      <c r="S54" s="361"/>
      <c r="T54" s="362"/>
      <c r="U54" s="363" t="s">
        <v>182</v>
      </c>
      <c r="V54" s="364"/>
      <c r="W54" s="379"/>
      <c r="X54" s="380"/>
      <c r="Y54" s="380"/>
      <c r="Z54" s="367"/>
      <c r="AA54" s="343"/>
      <c r="AB54" s="345"/>
      <c r="AC54" s="379"/>
      <c r="AD54" s="380"/>
      <c r="AE54" s="380"/>
      <c r="AF54" s="367"/>
      <c r="AG54" s="343"/>
      <c r="AH54" s="345"/>
      <c r="AI54" s="18"/>
    </row>
    <row r="55" spans="1:35" s="7" customFormat="1" ht="40.5" customHeight="1" thickBot="1">
      <c r="A55" s="251"/>
      <c r="B55" s="67"/>
      <c r="C55" s="67"/>
      <c r="D55" s="67"/>
      <c r="E55" s="73"/>
      <c r="F55" s="67"/>
      <c r="G55" s="67"/>
      <c r="H55" s="67"/>
      <c r="I55" s="2"/>
      <c r="J55" s="368" t="s">
        <v>39</v>
      </c>
      <c r="K55" s="369"/>
      <c r="L55" s="369"/>
      <c r="M55" s="369"/>
      <c r="N55" s="370"/>
      <c r="O55" s="79"/>
      <c r="P55" s="17"/>
      <c r="Q55" s="363" t="s">
        <v>183</v>
      </c>
      <c r="R55" s="371"/>
      <c r="S55" s="371"/>
      <c r="T55" s="371"/>
      <c r="U55" s="371"/>
      <c r="V55" s="346"/>
      <c r="W55" s="343"/>
      <c r="X55" s="371"/>
      <c r="Y55" s="371"/>
      <c r="Z55" s="371"/>
      <c r="AA55" s="371"/>
      <c r="AB55" s="346"/>
      <c r="AC55" s="343"/>
      <c r="AD55" s="344"/>
      <c r="AE55" s="344"/>
      <c r="AF55" s="344"/>
      <c r="AG55" s="344"/>
      <c r="AH55" s="345"/>
      <c r="AI55" s="18"/>
    </row>
    <row r="56" spans="1:35" s="7" customFormat="1" ht="12.75" customHeight="1" thickBot="1">
      <c r="A56" s="25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7"/>
      <c r="N56" s="17"/>
      <c r="O56" s="17"/>
      <c r="P56" s="17"/>
      <c r="Q56" s="20"/>
      <c r="R56" s="20"/>
      <c r="S56" s="20"/>
      <c r="T56" s="20"/>
      <c r="U56" s="20"/>
      <c r="V56" s="21"/>
      <c r="W56" s="19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8"/>
    </row>
    <row r="57" spans="1:35" s="1" customFormat="1" ht="12.75" customHeight="1">
      <c r="A57" s="274" t="s">
        <v>24</v>
      </c>
      <c r="B57" s="275"/>
      <c r="C57" s="276" t="s">
        <v>25</v>
      </c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8"/>
      <c r="W57" s="30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s="1" customFormat="1" ht="12.75">
      <c r="A58" s="272" t="s">
        <v>44</v>
      </c>
      <c r="B58" s="273"/>
      <c r="C58" s="273" t="s">
        <v>7</v>
      </c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63" t="s">
        <v>27</v>
      </c>
      <c r="S58" s="25"/>
      <c r="T58" s="25"/>
      <c r="U58" s="25"/>
      <c r="V58" s="26"/>
      <c r="W58" s="30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5" s="1" customFormat="1" ht="12.75">
      <c r="A59" s="305" t="s">
        <v>36</v>
      </c>
      <c r="B59" s="304"/>
      <c r="C59" s="273" t="s">
        <v>8</v>
      </c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" t="s">
        <v>15</v>
      </c>
      <c r="S59" s="25"/>
      <c r="T59" s="25"/>
      <c r="U59" s="26"/>
      <c r="V59" s="66"/>
      <c r="W59" s="30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5" s="1" customFormat="1" ht="13.5" thickBot="1">
      <c r="A60" s="305"/>
      <c r="B60" s="304"/>
      <c r="C60" s="304" t="s">
        <v>11</v>
      </c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64" t="s">
        <v>43</v>
      </c>
      <c r="S60" s="28"/>
      <c r="T60" s="28"/>
      <c r="U60" s="29"/>
      <c r="V60" s="65"/>
      <c r="W60" s="30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 s="1" customFormat="1" ht="13.5" thickBot="1">
      <c r="A61" s="267"/>
      <c r="B61" s="268"/>
      <c r="C61" s="269" t="s">
        <v>40</v>
      </c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1"/>
      <c r="R61" s="77"/>
      <c r="S61" s="75"/>
      <c r="T61" s="75"/>
      <c r="U61" s="75"/>
      <c r="V61" s="74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22" s="1" customFormat="1" ht="12.75">
      <c r="A62" s="302" t="s">
        <v>21</v>
      </c>
      <c r="B62" s="303"/>
      <c r="C62" s="306" t="s">
        <v>19</v>
      </c>
      <c r="D62" s="307"/>
      <c r="E62" s="307"/>
      <c r="F62" s="307"/>
      <c r="G62" s="307"/>
      <c r="H62" s="307"/>
      <c r="I62" s="307"/>
      <c r="J62" s="307"/>
      <c r="K62" s="307"/>
      <c r="L62" s="307"/>
      <c r="M62" s="308"/>
      <c r="N62" s="306" t="s">
        <v>20</v>
      </c>
      <c r="O62" s="307"/>
      <c r="P62" s="309"/>
      <c r="Q62" s="278"/>
      <c r="R62" s="76"/>
      <c r="V62" s="3"/>
    </row>
    <row r="63" spans="1:22" s="1" customFormat="1" ht="12.75">
      <c r="A63" s="289" t="s">
        <v>16</v>
      </c>
      <c r="B63" s="290"/>
      <c r="C63" s="291">
        <v>15</v>
      </c>
      <c r="D63" s="292"/>
      <c r="E63" s="292"/>
      <c r="F63" s="292"/>
      <c r="G63" s="292"/>
      <c r="H63" s="292"/>
      <c r="I63" s="292"/>
      <c r="J63" s="292"/>
      <c r="K63" s="292"/>
      <c r="L63" s="292"/>
      <c r="M63" s="293"/>
      <c r="N63" s="291">
        <v>15</v>
      </c>
      <c r="O63" s="292"/>
      <c r="P63" s="292"/>
      <c r="Q63" s="297"/>
      <c r="R63" s="4"/>
      <c r="V63" s="5"/>
    </row>
    <row r="64" spans="1:22" s="1" customFormat="1" ht="12.75">
      <c r="A64" s="289" t="s">
        <v>17</v>
      </c>
      <c r="B64" s="290"/>
      <c r="C64" s="291">
        <v>15</v>
      </c>
      <c r="D64" s="292"/>
      <c r="E64" s="292"/>
      <c r="F64" s="292"/>
      <c r="G64" s="292"/>
      <c r="H64" s="292"/>
      <c r="I64" s="292"/>
      <c r="J64" s="292"/>
      <c r="K64" s="292"/>
      <c r="L64" s="292"/>
      <c r="M64" s="293"/>
      <c r="N64" s="291">
        <v>15</v>
      </c>
      <c r="O64" s="292"/>
      <c r="P64" s="292"/>
      <c r="Q64" s="297"/>
      <c r="R64" s="4"/>
      <c r="V64" s="5"/>
    </row>
    <row r="65" spans="1:22" s="1" customFormat="1" ht="13.5" thickBot="1">
      <c r="A65" s="287" t="s">
        <v>18</v>
      </c>
      <c r="B65" s="288"/>
      <c r="C65" s="294">
        <v>0</v>
      </c>
      <c r="D65" s="295"/>
      <c r="E65" s="295"/>
      <c r="F65" s="295"/>
      <c r="G65" s="295"/>
      <c r="H65" s="295"/>
      <c r="I65" s="295"/>
      <c r="J65" s="295"/>
      <c r="K65" s="295"/>
      <c r="L65" s="295"/>
      <c r="M65" s="298"/>
      <c r="N65" s="294">
        <v>0</v>
      </c>
      <c r="O65" s="295"/>
      <c r="P65" s="295"/>
      <c r="Q65" s="296"/>
      <c r="R65" s="4"/>
      <c r="V65" s="5"/>
    </row>
    <row r="66" spans="1:22" s="1" customFormat="1" ht="12.75">
      <c r="A66" s="145"/>
      <c r="V66" s="6"/>
    </row>
  </sheetData>
  <sheetProtection/>
  <mergeCells count="61">
    <mergeCell ref="A65:B65"/>
    <mergeCell ref="C65:M65"/>
    <mergeCell ref="N65:Q65"/>
    <mergeCell ref="A63:B63"/>
    <mergeCell ref="C63:M63"/>
    <mergeCell ref="N63:Q63"/>
    <mergeCell ref="A64:B64"/>
    <mergeCell ref="C64:M64"/>
    <mergeCell ref="N64:Q64"/>
    <mergeCell ref="A60:B60"/>
    <mergeCell ref="C60:Q60"/>
    <mergeCell ref="A61:B61"/>
    <mergeCell ref="C61:Q61"/>
    <mergeCell ref="A62:B62"/>
    <mergeCell ref="C62:M62"/>
    <mergeCell ref="N62:Q62"/>
    <mergeCell ref="A57:B57"/>
    <mergeCell ref="C57:V57"/>
    <mergeCell ref="A58:B58"/>
    <mergeCell ref="C58:Q58"/>
    <mergeCell ref="A59:B59"/>
    <mergeCell ref="C59:Q59"/>
    <mergeCell ref="U54:V54"/>
    <mergeCell ref="W54:Z54"/>
    <mergeCell ref="AA54:AB54"/>
    <mergeCell ref="AC54:AF54"/>
    <mergeCell ref="AG54:AH54"/>
    <mergeCell ref="J55:N55"/>
    <mergeCell ref="Q55:V55"/>
    <mergeCell ref="W55:AB55"/>
    <mergeCell ref="AC55:AH55"/>
    <mergeCell ref="L6:L7"/>
    <mergeCell ref="M6:N6"/>
    <mergeCell ref="W6:AB6"/>
    <mergeCell ref="AC6:AH6"/>
    <mergeCell ref="A53:B53"/>
    <mergeCell ref="C54:E54"/>
    <mergeCell ref="F54:H54"/>
    <mergeCell ref="J54:L54"/>
    <mergeCell ref="M54:N54"/>
    <mergeCell ref="Q54:T54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7500000000000001" right="0.7500000000000001" top="1" bottom="1" header="0.5" footer="0.5"/>
  <pageSetup fitToHeight="1" fitToWidth="1" orientation="landscape" paperSize="9" scale="28"/>
  <ignoredErrors>
    <ignoredError sqref="U40 Q4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2014-07-01T09:08:06Z</cp:lastPrinted>
  <dcterms:created xsi:type="dcterms:W3CDTF">1997-02-26T13:46:56Z</dcterms:created>
  <dcterms:modified xsi:type="dcterms:W3CDTF">2017-06-23T09:30:56Z</dcterms:modified>
  <cp:category/>
  <cp:version/>
  <cp:contentType/>
  <cp:contentStatus/>
</cp:coreProperties>
</file>