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tabRatio="639" activeTab="0"/>
  </bookViews>
  <sheets>
    <sheet name="I rok" sheetId="1" r:id="rId1"/>
    <sheet name="II rok" sheetId="2" r:id="rId2"/>
  </sheets>
  <definedNames/>
  <calcPr fullCalcOnLoad="1"/>
</workbook>
</file>

<file path=xl/sharedStrings.xml><?xml version="1.0" encoding="utf-8"?>
<sst xmlns="http://schemas.openxmlformats.org/spreadsheetml/2006/main" count="264" uniqueCount="115">
  <si>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</si>
  <si>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</si>
  <si>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</si>
  <si>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</si>
  <si>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</si>
  <si>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</si>
  <si>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</si>
  <si>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</si>
  <si>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t>FORMA                  ZALICZENIA</t>
  </si>
  <si>
    <t>Ćw</t>
  </si>
  <si>
    <t>semestr</t>
  </si>
  <si>
    <t>ZP</t>
  </si>
  <si>
    <t>PZ</t>
  </si>
  <si>
    <t>Lp</t>
  </si>
  <si>
    <t>NAZWA PRZEDMIOTU</t>
  </si>
  <si>
    <t>Forma zaliczenia</t>
  </si>
  <si>
    <t>Forma zajęć</t>
  </si>
  <si>
    <t>BN</t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</si>
  <si>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</si>
  <si>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</si>
  <si>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</si>
  <si>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</si>
  <si>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</si>
  <si>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</si>
  <si>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</si>
  <si>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t>Ogółem</t>
  </si>
  <si>
    <t>Godz. ogółem</t>
  </si>
  <si>
    <t>Godz. do pensum</t>
  </si>
  <si>
    <t>Godz. Pozostałe</t>
  </si>
  <si>
    <t>Razem ogółem</t>
  </si>
  <si>
    <t>Razem
do pensum</t>
  </si>
  <si>
    <t>Ekonomia</t>
  </si>
  <si>
    <t>Epidemiologia</t>
  </si>
  <si>
    <t>Promocja zdrowia i edukacja zdrowotna</t>
  </si>
  <si>
    <t>Biostatystyka</t>
  </si>
  <si>
    <t>Ekonomika i finansowanie w ochronie zdrowia</t>
  </si>
  <si>
    <t>ZAL</t>
  </si>
  <si>
    <t>Zakład Zdrowia Publicznego</t>
  </si>
  <si>
    <t>EGZ</t>
  </si>
  <si>
    <t xml:space="preserve">Zakład Statystyki i Informatyki Medycznej </t>
  </si>
  <si>
    <t xml:space="preserve">STUDIA II STOPNIA  NIESTACJONARNE  </t>
  </si>
  <si>
    <t>Strategie zdrowia publicznego</t>
  </si>
  <si>
    <t>Organizacja i zarządzanie w ochronie zdrowia</t>
  </si>
  <si>
    <t>Nadzór epidemiologiczny w aspekcie zagrożeń transgranicznych</t>
  </si>
  <si>
    <t>Współczesne problemy zdrowia publicznego</t>
  </si>
  <si>
    <t>Metodologia badań naukowych</t>
  </si>
  <si>
    <t>Polityka społeczna i zdrowotna</t>
  </si>
  <si>
    <t>Współczesne zagrożenia epidemiologiczne i ich profilaktyka</t>
  </si>
  <si>
    <t>Studium Języków Obcych</t>
  </si>
  <si>
    <t>Język angielski specjalistyczny</t>
  </si>
  <si>
    <t>Przedmiot do wyboru A</t>
  </si>
  <si>
    <t>Przedmiot do wyboru B</t>
  </si>
  <si>
    <t>Zachowania ryzykowne dla zdrowia</t>
  </si>
  <si>
    <t>System prawa w Polsce</t>
  </si>
  <si>
    <t>Praktyka zawodowa dotycząca tematyki   przedmiotów:2, 5, 6, 7.</t>
  </si>
  <si>
    <r>
      <t>EGZ</t>
    </r>
    <r>
      <rPr>
        <sz val="11"/>
        <rFont val="Times New Roman"/>
        <family val="1"/>
      </rPr>
      <t>-egzamin</t>
    </r>
  </si>
  <si>
    <r>
      <t>W</t>
    </r>
    <r>
      <rPr>
        <sz val="11"/>
        <rFont val="Times New Roman"/>
        <family val="1"/>
      </rPr>
      <t>-wykłady</t>
    </r>
  </si>
  <si>
    <r>
      <t>BN</t>
    </r>
    <r>
      <rPr>
        <sz val="11"/>
        <rFont val="Times New Roman"/>
        <family val="1"/>
      </rPr>
      <t>-bez nauczyciela</t>
    </r>
  </si>
  <si>
    <r>
      <t>ZAL</t>
    </r>
    <r>
      <rPr>
        <sz val="11"/>
        <rFont val="Times New Roman"/>
        <family val="1"/>
      </rPr>
      <t>-zaliczenie</t>
    </r>
  </si>
  <si>
    <r>
      <t>S</t>
    </r>
    <r>
      <rPr>
        <sz val="11"/>
        <rFont val="Times New Roman"/>
        <family val="1"/>
      </rPr>
      <t>-seminaria</t>
    </r>
  </si>
  <si>
    <r>
      <t>ZP</t>
    </r>
    <r>
      <rPr>
        <sz val="11"/>
        <rFont val="Times New Roman"/>
        <family val="1"/>
      </rPr>
      <t>-zajęcia praktyczne</t>
    </r>
  </si>
  <si>
    <r>
      <t>Ćw</t>
    </r>
    <r>
      <rPr>
        <sz val="11"/>
        <rFont val="Times New Roman"/>
        <family val="1"/>
      </rPr>
      <t>-ćwiczenia</t>
    </r>
  </si>
  <si>
    <r>
      <t>PZ</t>
    </r>
    <r>
      <rPr>
        <sz val="11"/>
        <rFont val="Times New Roman"/>
        <family val="1"/>
      </rPr>
      <t>-praktyka zawodowa</t>
    </r>
  </si>
  <si>
    <r>
      <t>T-</t>
    </r>
    <r>
      <rPr>
        <sz val="11"/>
        <rFont val="Times New Roman"/>
        <family val="1"/>
      </rPr>
      <t>zajęcia teoretyczne</t>
    </r>
  </si>
  <si>
    <t>Prawo zdrowia publicznego</t>
  </si>
  <si>
    <t>Nadzór sanitarono-epidemiologiczny</t>
  </si>
  <si>
    <t>Ochrona środowiska</t>
  </si>
  <si>
    <t>Zdrowie środowiskowe</t>
  </si>
  <si>
    <t>Ubezpieczenia zdrowotne</t>
  </si>
  <si>
    <t>Ubezpieczenia społeczne</t>
  </si>
  <si>
    <t>Wychowanie fizyczne</t>
  </si>
  <si>
    <t xml:space="preserve"> Przedmiot do wyboru B</t>
  </si>
  <si>
    <t>Psychologia zdrowia</t>
  </si>
  <si>
    <t>Psychologia społeczna</t>
  </si>
  <si>
    <t>Studium Filozofii i Psychologii Człowieka</t>
  </si>
  <si>
    <t>Samorządowa polityka zdrowotna</t>
  </si>
  <si>
    <t>Decentralizacja w ochronie zdrowia</t>
  </si>
  <si>
    <t>Podstawy pedagogiki</t>
  </si>
  <si>
    <t>Pedagogika w edukacji zdrowotnej</t>
  </si>
  <si>
    <t>Zasoby i systemy informacyjne w ochronie zdrowia</t>
  </si>
  <si>
    <t>Szpitalne systemy zarządzania</t>
  </si>
  <si>
    <t>Społeczne aspekty zarządzania w ochronie zdrowia</t>
  </si>
  <si>
    <t>Żywienie człowieka</t>
  </si>
  <si>
    <t>Choroby dietozależne i ich profilaktyka</t>
  </si>
  <si>
    <t>Zakład Dietetyki i Żywienia Klinicznego</t>
  </si>
  <si>
    <t>II Klinika Nefrologii z Oddziałem Leczenia Nadciśnienia Tętniczego i Pododdziałem Dializoterapii</t>
  </si>
  <si>
    <t>Seminarium magisterskie</t>
  </si>
  <si>
    <t>liczba tygodni zajęć</t>
  </si>
  <si>
    <t>sem. zimowy</t>
  </si>
  <si>
    <t>sem. letni</t>
  </si>
  <si>
    <t>liczba tygodni zajęć teoretycznych:</t>
  </si>
  <si>
    <t>liczba tygodni zajęć praktycznych:</t>
  </si>
  <si>
    <t>liczba tygodni praktyk zawodowych:</t>
  </si>
  <si>
    <t>Zakład Higieny, Epidemiologii i Ergonomii</t>
  </si>
  <si>
    <t>Studium Wychowania Fizycznego i Sportu</t>
  </si>
  <si>
    <t>Szacowanie potrzeb zdrowotnych/Health Needs Assessment</t>
  </si>
  <si>
    <t>Nierówności w zdrowiu /Health Inequalities</t>
  </si>
  <si>
    <t>Telemedycyna i e-zdrowie/Telemedicine and e-Health</t>
  </si>
  <si>
    <t>Kontraktowanie świadczeń zdrowotnych/Contracting of Healthcare Services</t>
  </si>
  <si>
    <t>Zarządzanie personelem/Human resources Management</t>
  </si>
  <si>
    <t>Marketing społeczny w ochronie zdrowia/Social Marketing in Health Care</t>
  </si>
  <si>
    <t>Formy opieki zdrowotnej/Forms of Health Care</t>
  </si>
  <si>
    <t>Ewolucja systemów zdrowotnych/Evolution of Health Systems</t>
  </si>
  <si>
    <t>Marketing usług zdrowotnych/Marketing Health Services</t>
  </si>
  <si>
    <t>Międzynarodowe problemy zdrowia/International Health Problems</t>
  </si>
  <si>
    <t>Globalizacja a zdrowie/Globalization and health</t>
  </si>
  <si>
    <t>Socjologia zdrowia/Sociology of health</t>
  </si>
  <si>
    <t>Socjologia w praktyce menedżerskiej/Sociology in Management Practice</t>
  </si>
  <si>
    <t>Bezpieczeństwo i higiena pracy</t>
  </si>
  <si>
    <t>Zakład Prawa Medycznego i Deontologii Lekarskiej</t>
  </si>
  <si>
    <t>Zakład Medycyny Populacyjnej i Prewencji Chorób Cywilizacyjnych</t>
  </si>
  <si>
    <t>Postępowanie administracyjne</t>
  </si>
  <si>
    <t>KIERUNEK :   Zdrowie Publiczne   ( cykl 15  )                                  I ROK                        rok akademicki:   2017/2018
opiekun roku:</t>
  </si>
  <si>
    <t>KIERUNEK :    Zdrowie Publiczne                                       II ROK                        rok akademicki: 2018/2019 (cykl 15)
opiekun roku:</t>
  </si>
  <si>
    <t>Zakład Medycyny Populacyjnej i Chorób Cywilizacyjnych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</si>
</sst>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Arial CE"/>
      <family val="0"/>
    </font>
    <font>
      <sz val="11"/>
      <color indexed="8"/>
      <name val="Times New Roman"/>
      <family val="1"/>
    </font>
    <font>
      <b/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49494"/>
        <bgColor indexed="64"/>
      </patternFill>
    </fill>
    <fill>
      <patternFill patternType="solid">
        <fgColor rgb="FF8E8E8E"/>
        <bgColor indexed="64"/>
      </patternFill>
    </fill>
    <fill>
      <patternFill patternType="solid">
        <fgColor rgb="FF96969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35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left" vertical="center"/>
    </xf>
    <xf numFmtId="0" fontId="4" fillId="0" borderId="4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33" borderId="51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5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left" vertical="center"/>
    </xf>
    <xf numFmtId="0" fontId="4" fillId="0" borderId="65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6" fillId="0" borderId="67" xfId="0" applyFont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" fillId="0" borderId="36" xfId="0" applyFont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5" fillId="33" borderId="7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3" fillId="35" borderId="35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33" borderId="77" xfId="0" applyFont="1" applyFill="1" applyBorder="1" applyAlignment="1">
      <alignment horizontal="center" vertical="center" textRotation="90" wrapText="1"/>
    </xf>
    <xf numFmtId="0" fontId="4" fillId="33" borderId="34" xfId="0" applyFont="1" applyFill="1" applyBorder="1" applyAlignment="1">
      <alignment horizontal="center" vertical="center" textRotation="90" wrapText="1"/>
    </xf>
    <xf numFmtId="0" fontId="4" fillId="33" borderId="50" xfId="0" applyFont="1" applyFill="1" applyBorder="1" applyAlignment="1">
      <alignment horizontal="center" vertical="center" textRotation="90" wrapText="1"/>
    </xf>
    <xf numFmtId="0" fontId="4" fillId="34" borderId="77" xfId="0" applyFont="1" applyFill="1" applyBorder="1" applyAlignment="1">
      <alignment horizontal="center" vertical="center" textRotation="90" wrapText="1"/>
    </xf>
    <xf numFmtId="0" fontId="6" fillId="34" borderId="34" xfId="0" applyFont="1" applyFill="1" applyBorder="1" applyAlignment="1">
      <alignment horizontal="center" vertical="center" textRotation="90" wrapText="1"/>
    </xf>
    <xf numFmtId="0" fontId="6" fillId="34" borderId="50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/>
    </xf>
    <xf numFmtId="0" fontId="6" fillId="0" borderId="53" xfId="0" applyFont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6" fillId="0" borderId="73" xfId="0" applyFont="1" applyBorder="1" applyAlignment="1">
      <alignment horizontal="left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6" borderId="77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6" fillId="0" borderId="63" xfId="0" applyFont="1" applyBorder="1" applyAlignment="1">
      <alignment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left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/>
    </xf>
    <xf numFmtId="0" fontId="4" fillId="33" borderId="42" xfId="0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mb.edu.pl/wyszukiwarka_kontaktow?dane=1&amp;kategoria=jednostka&amp;id=183&amp;II_Klinika_Nefrologii_z_Oddzia%C5%82em_Leczenia_Nadci%C5%9Bnienia_T%C4%99tniczego_i_Pododdzia%C5%82em_Dializoterapii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39"/>
  <sheetViews>
    <sheetView tabSelected="1" zoomScalePageLayoutView="0" workbookViewId="0" topLeftCell="A1">
      <selection activeCell="Q10" sqref="Q10"/>
    </sheetView>
  </sheetViews>
  <sheetFormatPr defaultColWidth="9.00390625" defaultRowHeight="12.75"/>
  <cols>
    <col min="1" max="1" width="3.625" style="1" customWidth="1"/>
    <col min="2" max="3" width="29.625" style="1" customWidth="1"/>
    <col min="4" max="35" width="6.25390625" style="1" customWidth="1"/>
    <col min="36" max="36" width="34.125" style="1" customWidth="1"/>
    <col min="37" max="16384" width="9.125" style="1" customWidth="1"/>
  </cols>
  <sheetData>
    <row r="1" spans="1:22" ht="15">
      <c r="A1" s="212"/>
      <c r="B1" s="212"/>
      <c r="C1" s="212"/>
      <c r="V1" s="2"/>
    </row>
    <row r="2" spans="1:36" ht="36.75" customHeight="1" thickBot="1">
      <c r="A2" s="203" t="s">
        <v>40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3"/>
    </row>
    <row r="3" spans="1:36" ht="41.25" customHeight="1" thickBot="1">
      <c r="A3" s="204" t="s">
        <v>112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4"/>
    </row>
    <row r="4" spans="1:36" ht="14.25" customHeight="1" thickBot="1">
      <c r="A4" s="199" t="s">
        <v>13</v>
      </c>
      <c r="B4" s="153" t="s">
        <v>14</v>
      </c>
      <c r="C4" s="154"/>
      <c r="D4" s="175" t="s">
        <v>7</v>
      </c>
      <c r="E4" s="176"/>
      <c r="F4" s="176"/>
      <c r="G4" s="176"/>
      <c r="H4" s="176"/>
      <c r="I4" s="176"/>
      <c r="J4" s="176"/>
      <c r="K4" s="176"/>
      <c r="L4" s="176"/>
      <c r="M4" s="154"/>
      <c r="N4" s="159" t="s">
        <v>8</v>
      </c>
      <c r="O4" s="160"/>
      <c r="P4" s="216" t="s">
        <v>30</v>
      </c>
      <c r="Q4" s="213" t="s">
        <v>29</v>
      </c>
      <c r="R4" s="175" t="s">
        <v>1</v>
      </c>
      <c r="S4" s="176"/>
      <c r="T4" s="176"/>
      <c r="U4" s="176"/>
      <c r="V4" s="176"/>
      <c r="W4" s="177"/>
      <c r="X4" s="175" t="s">
        <v>0</v>
      </c>
      <c r="Y4" s="176"/>
      <c r="Z4" s="176"/>
      <c r="AA4" s="176"/>
      <c r="AB4" s="176"/>
      <c r="AC4" s="177"/>
      <c r="AD4" s="175" t="s">
        <v>20</v>
      </c>
      <c r="AE4" s="176"/>
      <c r="AF4" s="176"/>
      <c r="AG4" s="176"/>
      <c r="AH4" s="176"/>
      <c r="AI4" s="177"/>
      <c r="AJ4" s="169" t="s">
        <v>19</v>
      </c>
    </row>
    <row r="5" spans="1:36" ht="12.75" customHeight="1" thickBot="1">
      <c r="A5" s="200"/>
      <c r="B5" s="155"/>
      <c r="C5" s="156"/>
      <c r="D5" s="181" t="s">
        <v>23</v>
      </c>
      <c r="E5" s="182"/>
      <c r="F5" s="182"/>
      <c r="G5" s="182"/>
      <c r="H5" s="182"/>
      <c r="I5" s="183"/>
      <c r="J5" s="181" t="s">
        <v>22</v>
      </c>
      <c r="K5" s="182"/>
      <c r="L5" s="182"/>
      <c r="M5" s="192"/>
      <c r="N5" s="161"/>
      <c r="O5" s="162"/>
      <c r="P5" s="217"/>
      <c r="Q5" s="214"/>
      <c r="R5" s="206"/>
      <c r="S5" s="207"/>
      <c r="T5" s="207"/>
      <c r="U5" s="207"/>
      <c r="V5" s="207"/>
      <c r="W5" s="208"/>
      <c r="X5" s="178"/>
      <c r="Y5" s="179"/>
      <c r="Z5" s="179"/>
      <c r="AA5" s="179"/>
      <c r="AB5" s="179"/>
      <c r="AC5" s="180"/>
      <c r="AD5" s="178"/>
      <c r="AE5" s="179"/>
      <c r="AF5" s="179"/>
      <c r="AG5" s="179"/>
      <c r="AH5" s="179"/>
      <c r="AI5" s="180"/>
      <c r="AJ5" s="170"/>
    </row>
    <row r="6" spans="1:36" ht="19.5" customHeight="1" thickBot="1">
      <c r="A6" s="200"/>
      <c r="B6" s="155"/>
      <c r="C6" s="156"/>
      <c r="D6" s="181" t="s">
        <v>4</v>
      </c>
      <c r="E6" s="182"/>
      <c r="F6" s="192"/>
      <c r="G6" s="181" t="s">
        <v>5</v>
      </c>
      <c r="H6" s="182"/>
      <c r="I6" s="183"/>
      <c r="J6" s="167" t="s">
        <v>24</v>
      </c>
      <c r="K6" s="167" t="s">
        <v>11</v>
      </c>
      <c r="L6" s="167" t="s">
        <v>12</v>
      </c>
      <c r="M6" s="167" t="s">
        <v>25</v>
      </c>
      <c r="N6" s="173" t="s">
        <v>10</v>
      </c>
      <c r="O6" s="171"/>
      <c r="P6" s="217"/>
      <c r="Q6" s="214"/>
      <c r="R6" s="178"/>
      <c r="S6" s="179"/>
      <c r="T6" s="179"/>
      <c r="U6" s="179"/>
      <c r="V6" s="179"/>
      <c r="W6" s="180"/>
      <c r="X6" s="173" t="s">
        <v>18</v>
      </c>
      <c r="Y6" s="171"/>
      <c r="Z6" s="171"/>
      <c r="AA6" s="171"/>
      <c r="AB6" s="171"/>
      <c r="AC6" s="174"/>
      <c r="AD6" s="173" t="s">
        <v>18</v>
      </c>
      <c r="AE6" s="171"/>
      <c r="AF6" s="171"/>
      <c r="AG6" s="171"/>
      <c r="AH6" s="171"/>
      <c r="AI6" s="174"/>
      <c r="AJ6" s="171"/>
    </row>
    <row r="7" spans="1:36" ht="15.75" thickBot="1">
      <c r="A7" s="201"/>
      <c r="B7" s="157"/>
      <c r="C7" s="158"/>
      <c r="D7" s="6" t="s">
        <v>24</v>
      </c>
      <c r="E7" s="7" t="s">
        <v>11</v>
      </c>
      <c r="F7" s="7" t="s">
        <v>12</v>
      </c>
      <c r="G7" s="8" t="s">
        <v>24</v>
      </c>
      <c r="H7" s="9" t="s">
        <v>11</v>
      </c>
      <c r="I7" s="7" t="s">
        <v>12</v>
      </c>
      <c r="J7" s="168"/>
      <c r="K7" s="168"/>
      <c r="L7" s="168"/>
      <c r="M7" s="202"/>
      <c r="N7" s="6" t="s">
        <v>4</v>
      </c>
      <c r="O7" s="10" t="s">
        <v>5</v>
      </c>
      <c r="P7" s="218"/>
      <c r="Q7" s="215"/>
      <c r="R7" s="8" t="s">
        <v>2</v>
      </c>
      <c r="S7" s="11" t="s">
        <v>3</v>
      </c>
      <c r="T7" s="11" t="s">
        <v>9</v>
      </c>
      <c r="U7" s="11" t="s">
        <v>11</v>
      </c>
      <c r="V7" s="11" t="s">
        <v>17</v>
      </c>
      <c r="W7" s="12" t="s">
        <v>12</v>
      </c>
      <c r="X7" s="6" t="s">
        <v>2</v>
      </c>
      <c r="Y7" s="9" t="s">
        <v>3</v>
      </c>
      <c r="Z7" s="9" t="s">
        <v>9</v>
      </c>
      <c r="AA7" s="9" t="s">
        <v>11</v>
      </c>
      <c r="AB7" s="9" t="s">
        <v>17</v>
      </c>
      <c r="AC7" s="7" t="s">
        <v>12</v>
      </c>
      <c r="AD7" s="6" t="s">
        <v>2</v>
      </c>
      <c r="AE7" s="9" t="s">
        <v>3</v>
      </c>
      <c r="AF7" s="9" t="s">
        <v>9</v>
      </c>
      <c r="AG7" s="9" t="s">
        <v>11</v>
      </c>
      <c r="AH7" s="9" t="s">
        <v>17</v>
      </c>
      <c r="AI7" s="7" t="s">
        <v>12</v>
      </c>
      <c r="AJ7" s="172"/>
    </row>
    <row r="8" spans="1:36" ht="15">
      <c r="A8" s="13">
        <v>1</v>
      </c>
      <c r="B8" s="269" t="s">
        <v>31</v>
      </c>
      <c r="C8" s="270"/>
      <c r="D8" s="14">
        <v>3</v>
      </c>
      <c r="E8" s="15"/>
      <c r="F8" s="16"/>
      <c r="G8" s="14"/>
      <c r="H8" s="17"/>
      <c r="I8" s="18"/>
      <c r="J8" s="19">
        <f aca="true" t="shared" si="0" ref="J8:J15">D8+G8</f>
        <v>3</v>
      </c>
      <c r="K8" s="20">
        <f aca="true" t="shared" si="1" ref="K8:K14">E8+H8</f>
        <v>0</v>
      </c>
      <c r="L8" s="21">
        <f>F8+I8</f>
        <v>0</v>
      </c>
      <c r="M8" s="13">
        <f aca="true" t="shared" si="2" ref="M8:M14">SUM(J8:L8)</f>
        <v>3</v>
      </c>
      <c r="N8" s="22" t="s">
        <v>36</v>
      </c>
      <c r="O8" s="23"/>
      <c r="P8" s="24">
        <f>SUM(R8:T8)</f>
        <v>30</v>
      </c>
      <c r="Q8" s="25">
        <f>SUM(R8:W8)</f>
        <v>75</v>
      </c>
      <c r="R8" s="26">
        <f>X8+AD8</f>
        <v>10</v>
      </c>
      <c r="S8" s="27">
        <f aca="true" t="shared" si="3" ref="S8:S26">Y8+AE8</f>
        <v>10</v>
      </c>
      <c r="T8" s="27">
        <f aca="true" t="shared" si="4" ref="T8:T26">Z8+AF8</f>
        <v>10</v>
      </c>
      <c r="U8" s="27">
        <v>0</v>
      </c>
      <c r="V8" s="27">
        <f aca="true" t="shared" si="5" ref="V8:V26">AB8+AH8</f>
        <v>45</v>
      </c>
      <c r="W8" s="29">
        <f aca="true" t="shared" si="6" ref="W8:W26">AC8+AI8</f>
        <v>0</v>
      </c>
      <c r="X8" s="26">
        <v>10</v>
      </c>
      <c r="Y8" s="27">
        <v>10</v>
      </c>
      <c r="Z8" s="27">
        <v>10</v>
      </c>
      <c r="AA8" s="27"/>
      <c r="AB8" s="27">
        <v>45</v>
      </c>
      <c r="AC8" s="29"/>
      <c r="AD8" s="26"/>
      <c r="AE8" s="27"/>
      <c r="AF8" s="28"/>
      <c r="AG8" s="28"/>
      <c r="AH8" s="27"/>
      <c r="AI8" s="29"/>
      <c r="AJ8" s="271" t="s">
        <v>37</v>
      </c>
    </row>
    <row r="9" spans="1:36" ht="15">
      <c r="A9" s="13">
        <v>2</v>
      </c>
      <c r="B9" s="163" t="s">
        <v>46</v>
      </c>
      <c r="C9" s="164"/>
      <c r="D9" s="14">
        <v>6</v>
      </c>
      <c r="E9" s="15"/>
      <c r="F9" s="16"/>
      <c r="G9" s="14"/>
      <c r="H9" s="17"/>
      <c r="I9" s="18"/>
      <c r="J9" s="19">
        <f t="shared" si="0"/>
        <v>6</v>
      </c>
      <c r="K9" s="20">
        <f t="shared" si="1"/>
        <v>0</v>
      </c>
      <c r="L9" s="21">
        <f aca="true" t="shared" si="7" ref="L9:L14">F9+I9</f>
        <v>0</v>
      </c>
      <c r="M9" s="13">
        <f t="shared" si="2"/>
        <v>6</v>
      </c>
      <c r="N9" s="22" t="s">
        <v>36</v>
      </c>
      <c r="O9" s="23"/>
      <c r="P9" s="24">
        <f aca="true" t="shared" si="8" ref="P9:P24">SUM(R9:T9)</f>
        <v>45</v>
      </c>
      <c r="Q9" s="25">
        <f aca="true" t="shared" si="9" ref="Q9:Q20">SUM(R9:W9)</f>
        <v>150</v>
      </c>
      <c r="R9" s="26">
        <f aca="true" t="shared" si="10" ref="R9:R26">X9+AD9</f>
        <v>15</v>
      </c>
      <c r="S9" s="27">
        <f t="shared" si="3"/>
        <v>15</v>
      </c>
      <c r="T9" s="27">
        <f t="shared" si="4"/>
        <v>15</v>
      </c>
      <c r="U9" s="27">
        <v>0</v>
      </c>
      <c r="V9" s="27">
        <f t="shared" si="5"/>
        <v>105</v>
      </c>
      <c r="W9" s="29">
        <f t="shared" si="6"/>
        <v>0</v>
      </c>
      <c r="X9" s="26">
        <v>15</v>
      </c>
      <c r="Y9" s="27">
        <v>15</v>
      </c>
      <c r="Z9" s="27">
        <v>15</v>
      </c>
      <c r="AA9" s="27"/>
      <c r="AB9" s="27">
        <v>105</v>
      </c>
      <c r="AC9" s="29"/>
      <c r="AD9" s="26"/>
      <c r="AE9" s="28"/>
      <c r="AF9" s="28"/>
      <c r="AG9" s="28"/>
      <c r="AH9" s="27"/>
      <c r="AI9" s="29"/>
      <c r="AJ9" s="108" t="s">
        <v>37</v>
      </c>
    </row>
    <row r="10" spans="1:36" ht="15">
      <c r="A10" s="13">
        <v>3</v>
      </c>
      <c r="B10" s="163" t="s">
        <v>35</v>
      </c>
      <c r="C10" s="164"/>
      <c r="D10" s="14"/>
      <c r="E10" s="15"/>
      <c r="F10" s="16"/>
      <c r="G10" s="14">
        <v>6</v>
      </c>
      <c r="H10" s="17"/>
      <c r="I10" s="18"/>
      <c r="J10" s="30">
        <f t="shared" si="0"/>
        <v>6</v>
      </c>
      <c r="K10" s="31">
        <f t="shared" si="1"/>
        <v>0</v>
      </c>
      <c r="L10" s="32">
        <f t="shared" si="7"/>
        <v>0</v>
      </c>
      <c r="M10" s="33">
        <f t="shared" si="2"/>
        <v>6</v>
      </c>
      <c r="N10" s="22"/>
      <c r="O10" s="22" t="s">
        <v>38</v>
      </c>
      <c r="P10" s="24">
        <f t="shared" si="8"/>
        <v>40</v>
      </c>
      <c r="Q10" s="25">
        <f t="shared" si="9"/>
        <v>150</v>
      </c>
      <c r="R10" s="26">
        <f t="shared" si="10"/>
        <v>10</v>
      </c>
      <c r="S10" s="27">
        <f t="shared" si="3"/>
        <v>10</v>
      </c>
      <c r="T10" s="27">
        <f t="shared" si="4"/>
        <v>20</v>
      </c>
      <c r="U10" s="27">
        <v>0</v>
      </c>
      <c r="V10" s="27">
        <f t="shared" si="5"/>
        <v>110</v>
      </c>
      <c r="W10" s="29">
        <f t="shared" si="6"/>
        <v>0</v>
      </c>
      <c r="X10" s="26"/>
      <c r="Y10" s="27"/>
      <c r="Z10" s="27"/>
      <c r="AA10" s="27"/>
      <c r="AB10" s="27"/>
      <c r="AC10" s="29"/>
      <c r="AD10" s="26">
        <v>10</v>
      </c>
      <c r="AE10" s="27">
        <v>10</v>
      </c>
      <c r="AF10" s="28">
        <v>20</v>
      </c>
      <c r="AG10" s="28"/>
      <c r="AH10" s="27">
        <v>110</v>
      </c>
      <c r="AI10" s="29"/>
      <c r="AJ10" s="108" t="s">
        <v>37</v>
      </c>
    </row>
    <row r="11" spans="1:36" ht="30">
      <c r="A11" s="13">
        <v>4</v>
      </c>
      <c r="B11" s="163" t="s">
        <v>34</v>
      </c>
      <c r="C11" s="164"/>
      <c r="D11" s="14">
        <v>3</v>
      </c>
      <c r="E11" s="15"/>
      <c r="F11" s="16"/>
      <c r="G11" s="14"/>
      <c r="H11" s="17"/>
      <c r="I11" s="18"/>
      <c r="J11" s="19">
        <f t="shared" si="0"/>
        <v>3</v>
      </c>
      <c r="K11" s="20">
        <f t="shared" si="1"/>
        <v>0</v>
      </c>
      <c r="L11" s="21">
        <f t="shared" si="7"/>
        <v>0</v>
      </c>
      <c r="M11" s="13">
        <v>3</v>
      </c>
      <c r="N11" s="22" t="s">
        <v>38</v>
      </c>
      <c r="O11" s="23"/>
      <c r="P11" s="24">
        <f t="shared" si="8"/>
        <v>30</v>
      </c>
      <c r="Q11" s="25">
        <f t="shared" si="9"/>
        <v>75</v>
      </c>
      <c r="R11" s="26">
        <f t="shared" si="10"/>
        <v>0</v>
      </c>
      <c r="S11" s="27">
        <f t="shared" si="3"/>
        <v>0</v>
      </c>
      <c r="T11" s="27">
        <f t="shared" si="4"/>
        <v>30</v>
      </c>
      <c r="U11" s="27">
        <v>0</v>
      </c>
      <c r="V11" s="27">
        <f t="shared" si="5"/>
        <v>45</v>
      </c>
      <c r="W11" s="29">
        <f t="shared" si="6"/>
        <v>0</v>
      </c>
      <c r="X11" s="26">
        <v>0</v>
      </c>
      <c r="Y11" s="27">
        <v>0</v>
      </c>
      <c r="Z11" s="27">
        <v>30</v>
      </c>
      <c r="AA11" s="27"/>
      <c r="AB11" s="27">
        <v>45</v>
      </c>
      <c r="AC11" s="29"/>
      <c r="AD11" s="26"/>
      <c r="AE11" s="27"/>
      <c r="AF11" s="28"/>
      <c r="AG11" s="28"/>
      <c r="AH11" s="27"/>
      <c r="AI11" s="29"/>
      <c r="AJ11" s="108" t="s">
        <v>39</v>
      </c>
    </row>
    <row r="12" spans="1:36" ht="30">
      <c r="A12" s="13">
        <v>5</v>
      </c>
      <c r="B12" s="163" t="s">
        <v>32</v>
      </c>
      <c r="C12" s="164"/>
      <c r="D12" s="34"/>
      <c r="E12" s="15"/>
      <c r="F12" s="16"/>
      <c r="G12" s="14">
        <v>4</v>
      </c>
      <c r="H12" s="17"/>
      <c r="I12" s="16"/>
      <c r="J12" s="19">
        <f t="shared" si="0"/>
        <v>4</v>
      </c>
      <c r="K12" s="20">
        <f t="shared" si="1"/>
        <v>0</v>
      </c>
      <c r="L12" s="21">
        <f t="shared" si="7"/>
        <v>0</v>
      </c>
      <c r="M12" s="13">
        <f t="shared" si="2"/>
        <v>4</v>
      </c>
      <c r="N12" s="22"/>
      <c r="O12" s="22" t="s">
        <v>38</v>
      </c>
      <c r="P12" s="24">
        <f t="shared" si="8"/>
        <v>40</v>
      </c>
      <c r="Q12" s="25">
        <f t="shared" si="9"/>
        <v>100</v>
      </c>
      <c r="R12" s="26">
        <f t="shared" si="10"/>
        <v>25</v>
      </c>
      <c r="S12" s="27">
        <f t="shared" si="3"/>
        <v>15</v>
      </c>
      <c r="T12" s="27">
        <f t="shared" si="4"/>
        <v>0</v>
      </c>
      <c r="U12" s="27">
        <v>0</v>
      </c>
      <c r="V12" s="27">
        <f t="shared" si="5"/>
        <v>60</v>
      </c>
      <c r="W12" s="29">
        <f t="shared" si="6"/>
        <v>0</v>
      </c>
      <c r="X12" s="26"/>
      <c r="Y12" s="27"/>
      <c r="Z12" s="27"/>
      <c r="AA12" s="27"/>
      <c r="AB12" s="27"/>
      <c r="AC12" s="29"/>
      <c r="AD12" s="26">
        <v>25</v>
      </c>
      <c r="AE12" s="35">
        <v>15</v>
      </c>
      <c r="AF12" s="27"/>
      <c r="AG12" s="27"/>
      <c r="AH12" s="27">
        <v>60</v>
      </c>
      <c r="AI12" s="29"/>
      <c r="AJ12" s="108" t="s">
        <v>93</v>
      </c>
    </row>
    <row r="13" spans="1:36" ht="30.75" customHeight="1">
      <c r="A13" s="13">
        <v>6</v>
      </c>
      <c r="B13" s="163" t="s">
        <v>33</v>
      </c>
      <c r="C13" s="164"/>
      <c r="D13" s="34">
        <v>3</v>
      </c>
      <c r="E13" s="15"/>
      <c r="F13" s="16"/>
      <c r="G13" s="14">
        <v>3</v>
      </c>
      <c r="H13" s="17"/>
      <c r="I13" s="16"/>
      <c r="J13" s="19">
        <f t="shared" si="0"/>
        <v>6</v>
      </c>
      <c r="K13" s="20">
        <f t="shared" si="1"/>
        <v>0</v>
      </c>
      <c r="L13" s="21">
        <f t="shared" si="7"/>
        <v>0</v>
      </c>
      <c r="M13" s="13">
        <f t="shared" si="2"/>
        <v>6</v>
      </c>
      <c r="N13" s="22"/>
      <c r="O13" s="22" t="s">
        <v>38</v>
      </c>
      <c r="P13" s="24">
        <f t="shared" si="8"/>
        <v>45</v>
      </c>
      <c r="Q13" s="25">
        <f t="shared" si="9"/>
        <v>155</v>
      </c>
      <c r="R13" s="26">
        <f t="shared" si="10"/>
        <v>10</v>
      </c>
      <c r="S13" s="27">
        <f t="shared" si="3"/>
        <v>15</v>
      </c>
      <c r="T13" s="27">
        <f t="shared" si="4"/>
        <v>20</v>
      </c>
      <c r="U13" s="27">
        <v>0</v>
      </c>
      <c r="V13" s="27">
        <f t="shared" si="5"/>
        <v>110</v>
      </c>
      <c r="W13" s="29">
        <f t="shared" si="6"/>
        <v>0</v>
      </c>
      <c r="X13" s="26">
        <v>10</v>
      </c>
      <c r="Y13" s="27">
        <v>15</v>
      </c>
      <c r="Z13" s="27"/>
      <c r="AA13" s="27"/>
      <c r="AB13" s="27">
        <v>55</v>
      </c>
      <c r="AC13" s="29"/>
      <c r="AD13" s="26"/>
      <c r="AE13" s="35"/>
      <c r="AF13" s="27">
        <v>20</v>
      </c>
      <c r="AG13" s="27"/>
      <c r="AH13" s="27">
        <v>55</v>
      </c>
      <c r="AI13" s="29"/>
      <c r="AJ13" s="108" t="s">
        <v>93</v>
      </c>
    </row>
    <row r="14" spans="1:36" s="37" customFormat="1" ht="15">
      <c r="A14" s="13">
        <v>7</v>
      </c>
      <c r="B14" s="163" t="s">
        <v>42</v>
      </c>
      <c r="C14" s="164"/>
      <c r="D14" s="34">
        <v>6</v>
      </c>
      <c r="E14" s="15"/>
      <c r="F14" s="16"/>
      <c r="G14" s="14"/>
      <c r="H14" s="17"/>
      <c r="I14" s="16"/>
      <c r="J14" s="30">
        <f t="shared" si="0"/>
        <v>6</v>
      </c>
      <c r="K14" s="31">
        <f t="shared" si="1"/>
        <v>0</v>
      </c>
      <c r="L14" s="32">
        <f t="shared" si="7"/>
        <v>0</v>
      </c>
      <c r="M14" s="33">
        <f t="shared" si="2"/>
        <v>6</v>
      </c>
      <c r="N14" s="22" t="s">
        <v>38</v>
      </c>
      <c r="O14" s="22"/>
      <c r="P14" s="36">
        <f>SUM(R14:T14)</f>
        <v>40</v>
      </c>
      <c r="Q14" s="25">
        <f>SUM(R14:W14)</f>
        <v>130</v>
      </c>
      <c r="R14" s="26">
        <f t="shared" si="10"/>
        <v>10</v>
      </c>
      <c r="S14" s="27">
        <f>Y14</f>
        <v>10</v>
      </c>
      <c r="T14" s="27">
        <f t="shared" si="4"/>
        <v>20</v>
      </c>
      <c r="U14" s="27">
        <v>0</v>
      </c>
      <c r="V14" s="27">
        <v>90</v>
      </c>
      <c r="W14" s="29">
        <f t="shared" si="6"/>
        <v>0</v>
      </c>
      <c r="X14" s="26">
        <v>10</v>
      </c>
      <c r="Y14" s="27">
        <v>10</v>
      </c>
      <c r="Z14" s="27">
        <v>20</v>
      </c>
      <c r="AA14" s="27"/>
      <c r="AB14" s="27">
        <v>90</v>
      </c>
      <c r="AC14" s="29"/>
      <c r="AD14" s="26"/>
      <c r="AE14" s="35"/>
      <c r="AF14" s="27"/>
      <c r="AG14" s="27"/>
      <c r="AH14" s="27"/>
      <c r="AI14" s="29"/>
      <c r="AJ14" s="108" t="s">
        <v>37</v>
      </c>
    </row>
    <row r="15" spans="1:36" s="37" customFormat="1" ht="15">
      <c r="A15" s="13">
        <v>8</v>
      </c>
      <c r="B15" s="209" t="s">
        <v>49</v>
      </c>
      <c r="C15" s="210"/>
      <c r="D15" s="34">
        <v>2</v>
      </c>
      <c r="E15" s="15"/>
      <c r="F15" s="16"/>
      <c r="G15" s="14">
        <v>2</v>
      </c>
      <c r="H15" s="17"/>
      <c r="I15" s="16"/>
      <c r="J15" s="30">
        <f t="shared" si="0"/>
        <v>4</v>
      </c>
      <c r="K15" s="31"/>
      <c r="L15" s="32"/>
      <c r="M15" s="33">
        <v>4</v>
      </c>
      <c r="N15" s="22"/>
      <c r="O15" s="22" t="s">
        <v>38</v>
      </c>
      <c r="P15" s="36">
        <f t="shared" si="8"/>
        <v>60</v>
      </c>
      <c r="Q15" s="25">
        <f t="shared" si="9"/>
        <v>120</v>
      </c>
      <c r="R15" s="26">
        <f t="shared" si="10"/>
        <v>0</v>
      </c>
      <c r="S15" s="27">
        <f t="shared" si="3"/>
        <v>0</v>
      </c>
      <c r="T15" s="27">
        <f t="shared" si="4"/>
        <v>60</v>
      </c>
      <c r="U15" s="27">
        <v>0</v>
      </c>
      <c r="V15" s="27">
        <f t="shared" si="5"/>
        <v>60</v>
      </c>
      <c r="W15" s="29">
        <f t="shared" si="6"/>
        <v>0</v>
      </c>
      <c r="X15" s="26"/>
      <c r="Y15" s="35"/>
      <c r="Z15" s="35">
        <v>30</v>
      </c>
      <c r="AA15" s="35"/>
      <c r="AB15" s="27">
        <v>30</v>
      </c>
      <c r="AC15" s="29"/>
      <c r="AD15" s="26"/>
      <c r="AE15" s="35"/>
      <c r="AF15" s="35">
        <v>30</v>
      </c>
      <c r="AG15" s="35"/>
      <c r="AH15" s="27">
        <v>30</v>
      </c>
      <c r="AI15" s="38"/>
      <c r="AJ15" s="108" t="s">
        <v>48</v>
      </c>
    </row>
    <row r="16" spans="1:36" ht="15">
      <c r="A16" s="13"/>
      <c r="B16" s="39" t="s">
        <v>50</v>
      </c>
      <c r="C16" s="18" t="s">
        <v>51</v>
      </c>
      <c r="D16" s="34"/>
      <c r="E16" s="15"/>
      <c r="F16" s="18"/>
      <c r="G16" s="34"/>
      <c r="H16" s="15"/>
      <c r="I16" s="18"/>
      <c r="J16" s="40"/>
      <c r="K16" s="20"/>
      <c r="L16" s="41"/>
      <c r="M16" s="13"/>
      <c r="N16" s="22"/>
      <c r="O16" s="42"/>
      <c r="P16" s="24"/>
      <c r="Q16" s="25"/>
      <c r="R16" s="26"/>
      <c r="S16" s="27"/>
      <c r="T16" s="27"/>
      <c r="U16" s="27"/>
      <c r="V16" s="27"/>
      <c r="W16" s="29"/>
      <c r="X16" s="35"/>
      <c r="Y16" s="27"/>
      <c r="Z16" s="27"/>
      <c r="AA16" s="272"/>
      <c r="AB16" s="27"/>
      <c r="AC16" s="29"/>
      <c r="AD16" s="35"/>
      <c r="AE16" s="27"/>
      <c r="AF16" s="27"/>
      <c r="AG16" s="27"/>
      <c r="AH16" s="27"/>
      <c r="AI16" s="29"/>
      <c r="AJ16" s="108"/>
    </row>
    <row r="17" spans="1:36" ht="19.5" customHeight="1">
      <c r="A17" s="219">
        <v>9</v>
      </c>
      <c r="B17" s="273" t="s">
        <v>44</v>
      </c>
      <c r="C17" s="244" t="s">
        <v>41</v>
      </c>
      <c r="D17" s="274">
        <v>2</v>
      </c>
      <c r="E17" s="45"/>
      <c r="F17" s="275"/>
      <c r="G17" s="46"/>
      <c r="H17" s="276"/>
      <c r="I17" s="47"/>
      <c r="J17" s="277">
        <f>D17+D18</f>
        <v>4</v>
      </c>
      <c r="K17" s="254">
        <f>E17+H17</f>
        <v>0</v>
      </c>
      <c r="L17" s="278">
        <f>F17+I17</f>
        <v>0</v>
      </c>
      <c r="M17" s="219">
        <f aca="true" t="shared" si="11" ref="M17:M23">SUM(J17:L17)</f>
        <v>4</v>
      </c>
      <c r="N17" s="279" t="s">
        <v>36</v>
      </c>
      <c r="O17" s="280"/>
      <c r="P17" s="281">
        <f t="shared" si="8"/>
        <v>15</v>
      </c>
      <c r="Q17" s="25">
        <f t="shared" si="9"/>
        <v>50</v>
      </c>
      <c r="R17" s="26">
        <f t="shared" si="10"/>
        <v>15</v>
      </c>
      <c r="S17" s="27">
        <f t="shared" si="3"/>
        <v>0</v>
      </c>
      <c r="T17" s="27">
        <f t="shared" si="4"/>
        <v>0</v>
      </c>
      <c r="U17" s="27">
        <v>0</v>
      </c>
      <c r="V17" s="27">
        <f t="shared" si="5"/>
        <v>35</v>
      </c>
      <c r="W17" s="282">
        <f t="shared" si="6"/>
        <v>0</v>
      </c>
      <c r="X17" s="283">
        <v>15</v>
      </c>
      <c r="Y17" s="284"/>
      <c r="Z17" s="284"/>
      <c r="AA17" s="284"/>
      <c r="AB17" s="284">
        <v>35</v>
      </c>
      <c r="AC17" s="282"/>
      <c r="AD17" s="283"/>
      <c r="AE17" s="285"/>
      <c r="AF17" s="285"/>
      <c r="AG17" s="285"/>
      <c r="AH17" s="284"/>
      <c r="AI17" s="282"/>
      <c r="AJ17" s="108" t="s">
        <v>37</v>
      </c>
    </row>
    <row r="18" spans="1:36" ht="30">
      <c r="A18" s="220"/>
      <c r="B18" s="286"/>
      <c r="C18" s="287"/>
      <c r="D18" s="274">
        <v>2</v>
      </c>
      <c r="E18" s="45"/>
      <c r="F18" s="275"/>
      <c r="G18" s="46"/>
      <c r="H18" s="276"/>
      <c r="I18" s="47"/>
      <c r="J18" s="288"/>
      <c r="K18" s="289"/>
      <c r="L18" s="290"/>
      <c r="M18" s="220"/>
      <c r="N18" s="291"/>
      <c r="O18" s="290"/>
      <c r="P18" s="281">
        <f>SUM(R18:T18)</f>
        <v>15</v>
      </c>
      <c r="Q18" s="25">
        <f>SUM(R18:W18)</f>
        <v>50</v>
      </c>
      <c r="R18" s="26">
        <f>X18+AD18</f>
        <v>0</v>
      </c>
      <c r="S18" s="27">
        <f>Y18+AE18</f>
        <v>15</v>
      </c>
      <c r="T18" s="27">
        <f>Z18+AF18</f>
        <v>0</v>
      </c>
      <c r="U18" s="27">
        <v>0</v>
      </c>
      <c r="V18" s="27">
        <f>AB18+AH18</f>
        <v>35</v>
      </c>
      <c r="W18" s="282">
        <f>AC18+AI18</f>
        <v>0</v>
      </c>
      <c r="X18" s="283"/>
      <c r="Y18" s="284">
        <v>15</v>
      </c>
      <c r="Z18" s="284"/>
      <c r="AA18" s="284"/>
      <c r="AB18" s="284">
        <v>35</v>
      </c>
      <c r="AC18" s="282"/>
      <c r="AD18" s="283"/>
      <c r="AE18" s="285"/>
      <c r="AF18" s="285"/>
      <c r="AG18" s="285"/>
      <c r="AH18" s="284"/>
      <c r="AI18" s="282"/>
      <c r="AJ18" s="108" t="s">
        <v>110</v>
      </c>
    </row>
    <row r="19" spans="1:36" ht="45.75" customHeight="1">
      <c r="A19" s="33">
        <v>10</v>
      </c>
      <c r="B19" s="43" t="s">
        <v>95</v>
      </c>
      <c r="C19" s="44" t="s">
        <v>96</v>
      </c>
      <c r="D19" s="34"/>
      <c r="E19" s="15"/>
      <c r="F19" s="16"/>
      <c r="G19" s="14">
        <v>3</v>
      </c>
      <c r="H19" s="17"/>
      <c r="I19" s="18"/>
      <c r="J19" s="30">
        <f aca="true" t="shared" si="12" ref="J19:L24">D19+G19</f>
        <v>3</v>
      </c>
      <c r="K19" s="31">
        <f t="shared" si="12"/>
        <v>0</v>
      </c>
      <c r="L19" s="32">
        <f t="shared" si="12"/>
        <v>0</v>
      </c>
      <c r="M19" s="33">
        <f t="shared" si="11"/>
        <v>3</v>
      </c>
      <c r="N19" s="22"/>
      <c r="O19" s="22" t="s">
        <v>38</v>
      </c>
      <c r="P19" s="48">
        <f t="shared" si="8"/>
        <v>30</v>
      </c>
      <c r="Q19" s="25">
        <f t="shared" si="9"/>
        <v>80</v>
      </c>
      <c r="R19" s="26">
        <f t="shared" si="10"/>
        <v>5</v>
      </c>
      <c r="S19" s="27">
        <f t="shared" si="3"/>
        <v>10</v>
      </c>
      <c r="T19" s="27">
        <f t="shared" si="4"/>
        <v>15</v>
      </c>
      <c r="U19" s="27">
        <v>0</v>
      </c>
      <c r="V19" s="27">
        <f t="shared" si="5"/>
        <v>50</v>
      </c>
      <c r="W19" s="29">
        <f t="shared" si="6"/>
        <v>0</v>
      </c>
      <c r="X19" s="26"/>
      <c r="Y19" s="27"/>
      <c r="Z19" s="27"/>
      <c r="AA19" s="27"/>
      <c r="AB19" s="27"/>
      <c r="AC19" s="29"/>
      <c r="AD19" s="26">
        <v>5</v>
      </c>
      <c r="AE19" s="27">
        <v>10</v>
      </c>
      <c r="AF19" s="28">
        <v>15</v>
      </c>
      <c r="AG19" s="28"/>
      <c r="AH19" s="27">
        <v>50</v>
      </c>
      <c r="AI19" s="29"/>
      <c r="AJ19" s="108" t="s">
        <v>93</v>
      </c>
    </row>
    <row r="20" spans="1:36" ht="36" customHeight="1">
      <c r="A20" s="13">
        <v>11</v>
      </c>
      <c r="B20" s="43" t="s">
        <v>53</v>
      </c>
      <c r="C20" s="44" t="s">
        <v>111</v>
      </c>
      <c r="D20" s="34">
        <v>3</v>
      </c>
      <c r="E20" s="15"/>
      <c r="F20" s="16"/>
      <c r="G20" s="14"/>
      <c r="H20" s="17"/>
      <c r="I20" s="16"/>
      <c r="J20" s="19">
        <f t="shared" si="12"/>
        <v>3</v>
      </c>
      <c r="K20" s="20">
        <f t="shared" si="12"/>
        <v>0</v>
      </c>
      <c r="L20" s="21">
        <f t="shared" si="12"/>
        <v>0</v>
      </c>
      <c r="M20" s="13">
        <f t="shared" si="11"/>
        <v>3</v>
      </c>
      <c r="N20" s="22" t="s">
        <v>38</v>
      </c>
      <c r="O20" s="22"/>
      <c r="P20" s="24">
        <f t="shared" si="8"/>
        <v>30</v>
      </c>
      <c r="Q20" s="25">
        <f t="shared" si="9"/>
        <v>90</v>
      </c>
      <c r="R20" s="26">
        <f t="shared" si="10"/>
        <v>10</v>
      </c>
      <c r="S20" s="27">
        <f t="shared" si="3"/>
        <v>10</v>
      </c>
      <c r="T20" s="27">
        <f t="shared" si="4"/>
        <v>10</v>
      </c>
      <c r="U20" s="27">
        <v>0</v>
      </c>
      <c r="V20" s="27">
        <f t="shared" si="5"/>
        <v>60</v>
      </c>
      <c r="W20" s="29">
        <f t="shared" si="6"/>
        <v>0</v>
      </c>
      <c r="X20" s="26">
        <v>10</v>
      </c>
      <c r="Y20" s="27">
        <v>10</v>
      </c>
      <c r="Z20" s="27">
        <v>10</v>
      </c>
      <c r="AA20" s="27"/>
      <c r="AB20" s="27">
        <v>60</v>
      </c>
      <c r="AC20" s="29"/>
      <c r="AD20" s="26"/>
      <c r="AE20" s="27"/>
      <c r="AF20" s="28"/>
      <c r="AG20" s="28"/>
      <c r="AH20" s="27"/>
      <c r="AI20" s="29"/>
      <c r="AJ20" s="108" t="s">
        <v>109</v>
      </c>
    </row>
    <row r="21" spans="1:36" ht="48.75" customHeight="1">
      <c r="A21" s="13">
        <v>12</v>
      </c>
      <c r="B21" s="43" t="s">
        <v>47</v>
      </c>
      <c r="C21" s="44" t="s">
        <v>43</v>
      </c>
      <c r="D21" s="34"/>
      <c r="E21" s="15"/>
      <c r="F21" s="16"/>
      <c r="G21" s="14">
        <v>2</v>
      </c>
      <c r="H21" s="17"/>
      <c r="I21" s="16"/>
      <c r="J21" s="19">
        <f t="shared" si="12"/>
        <v>2</v>
      </c>
      <c r="K21" s="20">
        <f t="shared" si="12"/>
        <v>0</v>
      </c>
      <c r="L21" s="21">
        <f t="shared" si="12"/>
        <v>0</v>
      </c>
      <c r="M21" s="13">
        <f t="shared" si="11"/>
        <v>2</v>
      </c>
      <c r="N21" s="22"/>
      <c r="O21" s="22" t="s">
        <v>36</v>
      </c>
      <c r="P21" s="24">
        <f t="shared" si="8"/>
        <v>15</v>
      </c>
      <c r="Q21" s="25">
        <f>SUM(R21:W21)</f>
        <v>50</v>
      </c>
      <c r="R21" s="26">
        <f t="shared" si="10"/>
        <v>0</v>
      </c>
      <c r="S21" s="27">
        <f t="shared" si="3"/>
        <v>15</v>
      </c>
      <c r="T21" s="27">
        <f t="shared" si="4"/>
        <v>0</v>
      </c>
      <c r="U21" s="27">
        <v>0</v>
      </c>
      <c r="V21" s="27">
        <f t="shared" si="5"/>
        <v>35</v>
      </c>
      <c r="W21" s="29">
        <f t="shared" si="6"/>
        <v>0</v>
      </c>
      <c r="X21" s="26"/>
      <c r="Y21" s="27"/>
      <c r="Z21" s="27"/>
      <c r="AA21" s="27"/>
      <c r="AB21" s="27"/>
      <c r="AC21" s="29"/>
      <c r="AD21" s="26"/>
      <c r="AE21" s="35">
        <v>15</v>
      </c>
      <c r="AF21" s="27"/>
      <c r="AG21" s="27"/>
      <c r="AH21" s="27">
        <v>35</v>
      </c>
      <c r="AI21" s="29"/>
      <c r="AJ21" s="108" t="s">
        <v>93</v>
      </c>
    </row>
    <row r="22" spans="1:36" ht="45">
      <c r="A22" s="13">
        <v>13</v>
      </c>
      <c r="B22" s="43" t="s">
        <v>45</v>
      </c>
      <c r="C22" s="44" t="s">
        <v>97</v>
      </c>
      <c r="D22" s="34"/>
      <c r="E22" s="15"/>
      <c r="F22" s="16"/>
      <c r="G22" s="14">
        <v>2</v>
      </c>
      <c r="H22" s="17"/>
      <c r="I22" s="16"/>
      <c r="J22" s="19">
        <f t="shared" si="12"/>
        <v>2</v>
      </c>
      <c r="K22" s="20">
        <f t="shared" si="12"/>
        <v>0</v>
      </c>
      <c r="L22" s="21">
        <f t="shared" si="12"/>
        <v>0</v>
      </c>
      <c r="M22" s="13">
        <f t="shared" si="11"/>
        <v>2</v>
      </c>
      <c r="N22" s="22"/>
      <c r="O22" s="22" t="s">
        <v>36</v>
      </c>
      <c r="P22" s="24">
        <f t="shared" si="8"/>
        <v>15</v>
      </c>
      <c r="Q22" s="25">
        <f>SUM(R22:W22)</f>
        <v>50</v>
      </c>
      <c r="R22" s="26">
        <f t="shared" si="10"/>
        <v>5</v>
      </c>
      <c r="S22" s="27">
        <f t="shared" si="3"/>
        <v>0</v>
      </c>
      <c r="T22" s="27">
        <f t="shared" si="4"/>
        <v>10</v>
      </c>
      <c r="U22" s="27">
        <v>0</v>
      </c>
      <c r="V22" s="27">
        <f t="shared" si="5"/>
        <v>35</v>
      </c>
      <c r="W22" s="29">
        <f t="shared" si="6"/>
        <v>0</v>
      </c>
      <c r="X22" s="26"/>
      <c r="Y22" s="27"/>
      <c r="Z22" s="27"/>
      <c r="AA22" s="27"/>
      <c r="AB22" s="27"/>
      <c r="AC22" s="29"/>
      <c r="AD22" s="26">
        <v>5</v>
      </c>
      <c r="AE22" s="35"/>
      <c r="AF22" s="27">
        <v>10</v>
      </c>
      <c r="AG22" s="27"/>
      <c r="AH22" s="27">
        <v>35</v>
      </c>
      <c r="AI22" s="29"/>
      <c r="AJ22" s="108" t="s">
        <v>110</v>
      </c>
    </row>
    <row r="23" spans="1:36" ht="45">
      <c r="A23" s="13">
        <v>14</v>
      </c>
      <c r="B23" s="43" t="s">
        <v>98</v>
      </c>
      <c r="C23" s="44" t="s">
        <v>99</v>
      </c>
      <c r="D23" s="34"/>
      <c r="E23" s="15"/>
      <c r="F23" s="16"/>
      <c r="G23" s="14">
        <v>2</v>
      </c>
      <c r="H23" s="17"/>
      <c r="I23" s="16"/>
      <c r="J23" s="19">
        <f t="shared" si="12"/>
        <v>2</v>
      </c>
      <c r="K23" s="20">
        <f t="shared" si="12"/>
        <v>0</v>
      </c>
      <c r="L23" s="21">
        <f t="shared" si="12"/>
        <v>0</v>
      </c>
      <c r="M23" s="13">
        <f t="shared" si="11"/>
        <v>2</v>
      </c>
      <c r="N23" s="22"/>
      <c r="O23" s="22" t="s">
        <v>36</v>
      </c>
      <c r="P23" s="24">
        <f t="shared" si="8"/>
        <v>15</v>
      </c>
      <c r="Q23" s="25">
        <f>SUM(R23:W23)</f>
        <v>50</v>
      </c>
      <c r="R23" s="26">
        <f t="shared" si="10"/>
        <v>0</v>
      </c>
      <c r="S23" s="27">
        <f t="shared" si="3"/>
        <v>5</v>
      </c>
      <c r="T23" s="27">
        <f t="shared" si="4"/>
        <v>10</v>
      </c>
      <c r="U23" s="27">
        <v>0</v>
      </c>
      <c r="V23" s="27">
        <f t="shared" si="5"/>
        <v>35</v>
      </c>
      <c r="W23" s="29">
        <f t="shared" si="6"/>
        <v>0</v>
      </c>
      <c r="X23" s="26"/>
      <c r="Y23" s="27"/>
      <c r="Z23" s="27"/>
      <c r="AA23" s="27"/>
      <c r="AB23" s="27"/>
      <c r="AC23" s="29"/>
      <c r="AD23" s="26"/>
      <c r="AE23" s="35">
        <v>5</v>
      </c>
      <c r="AF23" s="35">
        <v>10</v>
      </c>
      <c r="AG23" s="35"/>
      <c r="AH23" s="27">
        <v>35</v>
      </c>
      <c r="AI23" s="29"/>
      <c r="AJ23" s="108" t="s">
        <v>37</v>
      </c>
    </row>
    <row r="24" spans="1:36" ht="45">
      <c r="A24" s="49">
        <v>15</v>
      </c>
      <c r="B24" s="43" t="s">
        <v>100</v>
      </c>
      <c r="C24" s="44" t="s">
        <v>52</v>
      </c>
      <c r="D24" s="34"/>
      <c r="E24" s="15"/>
      <c r="F24" s="16"/>
      <c r="G24" s="14">
        <v>2</v>
      </c>
      <c r="H24" s="15"/>
      <c r="I24" s="16"/>
      <c r="J24" s="19">
        <f t="shared" si="12"/>
        <v>2</v>
      </c>
      <c r="K24" s="20"/>
      <c r="L24" s="50"/>
      <c r="M24" s="13">
        <v>2</v>
      </c>
      <c r="N24" s="22"/>
      <c r="O24" s="22" t="s">
        <v>36</v>
      </c>
      <c r="P24" s="51">
        <f t="shared" si="8"/>
        <v>15</v>
      </c>
      <c r="Q24" s="25">
        <f>SUM(R24:W24)</f>
        <v>50</v>
      </c>
      <c r="R24" s="26">
        <f t="shared" si="10"/>
        <v>5</v>
      </c>
      <c r="S24" s="27">
        <f t="shared" si="3"/>
        <v>0</v>
      </c>
      <c r="T24" s="27">
        <f t="shared" si="4"/>
        <v>10</v>
      </c>
      <c r="U24" s="27">
        <v>0</v>
      </c>
      <c r="V24" s="27">
        <f t="shared" si="5"/>
        <v>35</v>
      </c>
      <c r="W24" s="52">
        <f t="shared" si="6"/>
        <v>0</v>
      </c>
      <c r="X24" s="26"/>
      <c r="Y24" s="27"/>
      <c r="Z24" s="27"/>
      <c r="AA24" s="27"/>
      <c r="AB24" s="27"/>
      <c r="AC24" s="52"/>
      <c r="AD24" s="26">
        <v>5</v>
      </c>
      <c r="AE24" s="27"/>
      <c r="AF24" s="27">
        <v>10</v>
      </c>
      <c r="AG24" s="27"/>
      <c r="AH24" s="27">
        <v>35</v>
      </c>
      <c r="AI24" s="29"/>
      <c r="AJ24" s="108" t="s">
        <v>37</v>
      </c>
    </row>
    <row r="25" spans="1:36" ht="30">
      <c r="A25" s="49"/>
      <c r="B25" s="211" t="s">
        <v>108</v>
      </c>
      <c r="C25" s="292"/>
      <c r="D25" s="34"/>
      <c r="E25" s="15"/>
      <c r="F25" s="16"/>
      <c r="G25" s="34"/>
      <c r="H25" s="15"/>
      <c r="I25" s="16"/>
      <c r="J25" s="40"/>
      <c r="K25" s="20"/>
      <c r="L25" s="50"/>
      <c r="M25" s="13"/>
      <c r="N25" s="22"/>
      <c r="O25" s="112" t="s">
        <v>36</v>
      </c>
      <c r="P25" s="51">
        <v>4</v>
      </c>
      <c r="Q25" s="25">
        <v>4</v>
      </c>
      <c r="R25" s="26">
        <v>4</v>
      </c>
      <c r="S25" s="27"/>
      <c r="T25" s="27"/>
      <c r="U25" s="27"/>
      <c r="V25" s="27"/>
      <c r="W25" s="52"/>
      <c r="X25" s="35">
        <v>4</v>
      </c>
      <c r="Y25" s="27"/>
      <c r="Z25" s="27"/>
      <c r="AA25" s="27"/>
      <c r="AB25" s="27"/>
      <c r="AC25" s="52"/>
      <c r="AD25" s="35"/>
      <c r="AE25" s="27"/>
      <c r="AF25" s="27"/>
      <c r="AG25" s="27"/>
      <c r="AH25" s="27"/>
      <c r="AI25" s="111"/>
      <c r="AJ25" s="108" t="s">
        <v>93</v>
      </c>
    </row>
    <row r="26" spans="1:36" ht="33" customHeight="1" thickBot="1">
      <c r="A26" s="53">
        <v>16</v>
      </c>
      <c r="B26" s="165" t="s">
        <v>54</v>
      </c>
      <c r="C26" s="166"/>
      <c r="D26" s="34"/>
      <c r="E26" s="15"/>
      <c r="F26" s="18"/>
      <c r="G26" s="34"/>
      <c r="H26" s="15"/>
      <c r="I26" s="18">
        <v>4</v>
      </c>
      <c r="J26" s="40"/>
      <c r="K26" s="20"/>
      <c r="L26" s="41">
        <v>4</v>
      </c>
      <c r="M26" s="13">
        <v>4</v>
      </c>
      <c r="N26" s="22"/>
      <c r="O26" s="42" t="s">
        <v>36</v>
      </c>
      <c r="P26" s="24"/>
      <c r="Q26" s="25">
        <f>SUM(R26:W26)</f>
        <v>120</v>
      </c>
      <c r="R26" s="26">
        <f t="shared" si="10"/>
        <v>0</v>
      </c>
      <c r="S26" s="27">
        <f t="shared" si="3"/>
        <v>0</v>
      </c>
      <c r="T26" s="27">
        <f t="shared" si="4"/>
        <v>0</v>
      </c>
      <c r="U26" s="27">
        <v>0</v>
      </c>
      <c r="V26" s="27">
        <f t="shared" si="5"/>
        <v>0</v>
      </c>
      <c r="W26" s="29">
        <f t="shared" si="6"/>
        <v>120</v>
      </c>
      <c r="X26" s="35"/>
      <c r="Y26" s="27"/>
      <c r="Z26" s="27"/>
      <c r="AA26" s="27"/>
      <c r="AB26" s="27"/>
      <c r="AC26" s="29"/>
      <c r="AD26" s="35"/>
      <c r="AE26" s="27"/>
      <c r="AF26" s="27"/>
      <c r="AG26" s="27"/>
      <c r="AH26" s="27"/>
      <c r="AI26" s="38">
        <v>120</v>
      </c>
      <c r="AJ26" s="109"/>
    </row>
    <row r="27" spans="1:36" s="37" customFormat="1" ht="18.75" customHeight="1" thickBot="1">
      <c r="A27" s="196" t="s">
        <v>6</v>
      </c>
      <c r="B27" s="197"/>
      <c r="C27" s="198"/>
      <c r="D27" s="54">
        <f>SUM(D8:D22)</f>
        <v>30</v>
      </c>
      <c r="E27" s="9">
        <f>SUM(E8:E22)</f>
        <v>0</v>
      </c>
      <c r="F27" s="7">
        <f>SUM(F8:F22)</f>
        <v>0</v>
      </c>
      <c r="G27" s="6">
        <f>SUM(G8:G24)</f>
        <v>26</v>
      </c>
      <c r="H27" s="9">
        <f>SUM(H8:H22)</f>
        <v>0</v>
      </c>
      <c r="I27" s="7">
        <v>4</v>
      </c>
      <c r="J27" s="55">
        <f>SUM(J8:J24)</f>
        <v>56</v>
      </c>
      <c r="K27" s="56">
        <f>SUM(K8:K22)</f>
        <v>0</v>
      </c>
      <c r="L27" s="57">
        <v>4</v>
      </c>
      <c r="M27" s="58">
        <v>60</v>
      </c>
      <c r="N27" s="54">
        <f>COUNTIF(N8:N22,"EGZ")</f>
        <v>3</v>
      </c>
      <c r="O27" s="6">
        <f>COUNTIF(O8:O22,"EGZ")</f>
        <v>5</v>
      </c>
      <c r="P27" s="116">
        <f>SUM(P8:P25)</f>
        <v>484</v>
      </c>
      <c r="Q27" s="116">
        <f>SUM(Q8:Q26)</f>
        <v>1549</v>
      </c>
      <c r="R27" s="116">
        <f aca="true" t="shared" si="13" ref="R27:AI27">SUM(R8:R26)</f>
        <v>124</v>
      </c>
      <c r="S27" s="116">
        <f t="shared" si="13"/>
        <v>130</v>
      </c>
      <c r="T27" s="116">
        <f t="shared" si="13"/>
        <v>230</v>
      </c>
      <c r="U27" s="116">
        <f t="shared" si="13"/>
        <v>0</v>
      </c>
      <c r="V27" s="116">
        <f t="shared" si="13"/>
        <v>945</v>
      </c>
      <c r="W27" s="116">
        <f t="shared" si="13"/>
        <v>120</v>
      </c>
      <c r="X27" s="115">
        <f t="shared" si="13"/>
        <v>74</v>
      </c>
      <c r="Y27" s="115">
        <f t="shared" si="13"/>
        <v>75</v>
      </c>
      <c r="Z27" s="115">
        <f t="shared" si="13"/>
        <v>115</v>
      </c>
      <c r="AA27" s="115">
        <f t="shared" si="13"/>
        <v>0</v>
      </c>
      <c r="AB27" s="115">
        <f t="shared" si="13"/>
        <v>500</v>
      </c>
      <c r="AC27" s="115">
        <f t="shared" si="13"/>
        <v>0</v>
      </c>
      <c r="AD27" s="115">
        <f t="shared" si="13"/>
        <v>50</v>
      </c>
      <c r="AE27" s="115">
        <f t="shared" si="13"/>
        <v>55</v>
      </c>
      <c r="AF27" s="115">
        <f t="shared" si="13"/>
        <v>115</v>
      </c>
      <c r="AG27" s="115">
        <f t="shared" si="13"/>
        <v>0</v>
      </c>
      <c r="AH27" s="115">
        <f t="shared" si="13"/>
        <v>445</v>
      </c>
      <c r="AI27" s="115">
        <f t="shared" si="13"/>
        <v>120</v>
      </c>
      <c r="AJ27" s="293"/>
    </row>
    <row r="28" spans="1:36" s="37" customFormat="1" ht="28.5" customHeight="1" thickBot="1">
      <c r="A28" s="61"/>
      <c r="B28" s="61"/>
      <c r="C28" s="58" t="s">
        <v>21</v>
      </c>
      <c r="D28" s="182">
        <f>SUM(D27:F27)</f>
        <v>30</v>
      </c>
      <c r="E28" s="182"/>
      <c r="F28" s="192"/>
      <c r="G28" s="181">
        <f>SUM(G27:I27)</f>
        <v>30</v>
      </c>
      <c r="H28" s="182"/>
      <c r="I28" s="182"/>
      <c r="J28" s="62"/>
      <c r="K28" s="184" t="s">
        <v>27</v>
      </c>
      <c r="L28" s="193"/>
      <c r="M28" s="194"/>
      <c r="N28" s="182" t="s">
        <v>28</v>
      </c>
      <c r="O28" s="183"/>
      <c r="P28" s="61"/>
      <c r="Q28" s="63"/>
      <c r="R28" s="223">
        <f>X28+AD28</f>
        <v>484</v>
      </c>
      <c r="S28" s="224"/>
      <c r="T28" s="224"/>
      <c r="U28" s="225"/>
      <c r="V28" s="190">
        <f>AB28+AH28</f>
        <v>1065</v>
      </c>
      <c r="W28" s="195"/>
      <c r="X28" s="184">
        <f>SUM(X27:AA27)</f>
        <v>264</v>
      </c>
      <c r="Y28" s="185"/>
      <c r="Z28" s="185"/>
      <c r="AA28" s="186"/>
      <c r="AB28" s="181">
        <f>SUM(AB27:AC27)</f>
        <v>500</v>
      </c>
      <c r="AC28" s="183"/>
      <c r="AD28" s="184">
        <f>AD27+AE27+AF27+AG27</f>
        <v>220</v>
      </c>
      <c r="AE28" s="185"/>
      <c r="AF28" s="185"/>
      <c r="AG28" s="186"/>
      <c r="AH28" s="181">
        <f>SUM(AH27:AI27)</f>
        <v>565</v>
      </c>
      <c r="AI28" s="183"/>
      <c r="AJ28" s="64"/>
    </row>
    <row r="29" spans="1:36" s="37" customFormat="1" ht="18.75" customHeight="1" thickBot="1">
      <c r="A29" s="61"/>
      <c r="B29" s="61"/>
      <c r="C29" s="65"/>
      <c r="D29" s="65"/>
      <c r="E29" s="65"/>
      <c r="F29" s="66"/>
      <c r="G29" s="65"/>
      <c r="H29" s="65"/>
      <c r="I29" s="65"/>
      <c r="J29" s="61"/>
      <c r="K29" s="181" t="s">
        <v>26</v>
      </c>
      <c r="L29" s="191"/>
      <c r="M29" s="191"/>
      <c r="N29" s="191"/>
      <c r="O29" s="192"/>
      <c r="P29" s="67"/>
      <c r="Q29" s="63"/>
      <c r="R29" s="190">
        <f>X29+AD29</f>
        <v>1549</v>
      </c>
      <c r="S29" s="191"/>
      <c r="T29" s="191"/>
      <c r="U29" s="191"/>
      <c r="V29" s="191"/>
      <c r="W29" s="192"/>
      <c r="X29" s="181">
        <f>X28+AB28</f>
        <v>764</v>
      </c>
      <c r="Y29" s="191"/>
      <c r="Z29" s="191"/>
      <c r="AA29" s="191"/>
      <c r="AB29" s="191"/>
      <c r="AC29" s="192"/>
      <c r="AD29" s="181">
        <f>AD28+AH28</f>
        <v>785</v>
      </c>
      <c r="AE29" s="182"/>
      <c r="AF29" s="182"/>
      <c r="AG29" s="182"/>
      <c r="AH29" s="182"/>
      <c r="AI29" s="183"/>
      <c r="AJ29" s="64"/>
    </row>
    <row r="30" spans="1:36" s="37" customFormat="1" ht="18.75" customHeight="1" thickBo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3"/>
      <c r="O30" s="63"/>
      <c r="P30" s="63"/>
      <c r="Q30" s="63"/>
      <c r="R30" s="68"/>
      <c r="S30" s="68"/>
      <c r="T30" s="68"/>
      <c r="U30" s="68"/>
      <c r="V30" s="68"/>
      <c r="W30" s="69"/>
      <c r="X30" s="70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4"/>
    </row>
    <row r="31" spans="1:36" ht="12.75" customHeight="1">
      <c r="A31" s="221" t="s">
        <v>15</v>
      </c>
      <c r="B31" s="188"/>
      <c r="C31" s="222"/>
      <c r="D31" s="187" t="s">
        <v>16</v>
      </c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9"/>
      <c r="X31" s="71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</row>
    <row r="32" spans="1:36" ht="15">
      <c r="A32" s="125" t="s">
        <v>55</v>
      </c>
      <c r="B32" s="126"/>
      <c r="C32" s="127"/>
      <c r="D32" s="151" t="s">
        <v>56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7"/>
      <c r="S32" s="73" t="s">
        <v>57</v>
      </c>
      <c r="T32" s="74"/>
      <c r="U32" s="74"/>
      <c r="V32" s="74"/>
      <c r="W32" s="75"/>
      <c r="X32" s="71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</row>
    <row r="33" spans="1:36" ht="15">
      <c r="A33" s="128" t="s">
        <v>58</v>
      </c>
      <c r="B33" s="129"/>
      <c r="C33" s="130"/>
      <c r="D33" s="137" t="s">
        <v>59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76" t="s">
        <v>60</v>
      </c>
      <c r="T33" s="74"/>
      <c r="U33" s="74"/>
      <c r="V33" s="75"/>
      <c r="W33" s="77"/>
      <c r="X33" s="71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</row>
    <row r="34" spans="1:36" ht="15.75" thickBot="1">
      <c r="A34" s="128"/>
      <c r="B34" s="129"/>
      <c r="C34" s="130"/>
      <c r="D34" s="130" t="s">
        <v>61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78" t="s">
        <v>62</v>
      </c>
      <c r="T34" s="79"/>
      <c r="U34" s="79"/>
      <c r="V34" s="80"/>
      <c r="W34" s="81"/>
      <c r="X34" s="71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</row>
    <row r="35" spans="1:36" ht="15.75" thickBot="1">
      <c r="A35" s="131"/>
      <c r="B35" s="132"/>
      <c r="C35" s="133"/>
      <c r="D35" s="134" t="s">
        <v>63</v>
      </c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6"/>
      <c r="S35" s="82"/>
      <c r="T35" s="83"/>
      <c r="U35" s="83"/>
      <c r="V35" s="83"/>
      <c r="W35" s="84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</row>
    <row r="36" spans="1:18" ht="15">
      <c r="A36" s="117" t="s">
        <v>87</v>
      </c>
      <c r="B36" s="118"/>
      <c r="C36" s="119"/>
      <c r="D36" s="120" t="s">
        <v>88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22"/>
      <c r="O36" s="120" t="s">
        <v>89</v>
      </c>
      <c r="P36" s="121"/>
      <c r="Q36" s="123"/>
      <c r="R36" s="124"/>
    </row>
    <row r="37" spans="1:18" ht="15">
      <c r="A37" s="145" t="s">
        <v>90</v>
      </c>
      <c r="B37" s="146"/>
      <c r="C37" s="147"/>
      <c r="D37" s="148">
        <v>15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50"/>
      <c r="O37" s="148">
        <v>15</v>
      </c>
      <c r="P37" s="149"/>
      <c r="Q37" s="149"/>
      <c r="R37" s="152"/>
    </row>
    <row r="38" spans="1:18" ht="15">
      <c r="A38" s="145" t="s">
        <v>91</v>
      </c>
      <c r="B38" s="146"/>
      <c r="C38" s="147"/>
      <c r="D38" s="148">
        <v>15</v>
      </c>
      <c r="E38" s="149"/>
      <c r="F38" s="149"/>
      <c r="G38" s="149"/>
      <c r="H38" s="149"/>
      <c r="I38" s="149"/>
      <c r="J38" s="149"/>
      <c r="K38" s="149"/>
      <c r="L38" s="149"/>
      <c r="M38" s="149"/>
      <c r="N38" s="150"/>
      <c r="O38" s="148">
        <v>15</v>
      </c>
      <c r="P38" s="149"/>
      <c r="Q38" s="149"/>
      <c r="R38" s="152"/>
    </row>
    <row r="39" spans="1:18" ht="15.75" thickBot="1">
      <c r="A39" s="138" t="s">
        <v>92</v>
      </c>
      <c r="B39" s="139"/>
      <c r="C39" s="140"/>
      <c r="D39" s="141">
        <v>0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3"/>
      <c r="O39" s="141">
        <v>0</v>
      </c>
      <c r="P39" s="142"/>
      <c r="Q39" s="142"/>
      <c r="R39" s="144"/>
    </row>
  </sheetData>
  <sheetProtection/>
  <mergeCells count="80">
    <mergeCell ref="A31:C31"/>
    <mergeCell ref="K29:O29"/>
    <mergeCell ref="R28:U28"/>
    <mergeCell ref="K17:K18"/>
    <mergeCell ref="L17:L18"/>
    <mergeCell ref="M17:M18"/>
    <mergeCell ref="N17:N18"/>
    <mergeCell ref="B17:B18"/>
    <mergeCell ref="A1:C1"/>
    <mergeCell ref="X6:AC6"/>
    <mergeCell ref="L6:L7"/>
    <mergeCell ref="Q4:Q7"/>
    <mergeCell ref="J5:M5"/>
    <mergeCell ref="P4:P7"/>
    <mergeCell ref="N6:O6"/>
    <mergeCell ref="A2:AI2"/>
    <mergeCell ref="D28:F28"/>
    <mergeCell ref="D4:M4"/>
    <mergeCell ref="D5:I5"/>
    <mergeCell ref="A3:AI3"/>
    <mergeCell ref="R4:W6"/>
    <mergeCell ref="B14:C14"/>
    <mergeCell ref="B15:C15"/>
    <mergeCell ref="O17:O18"/>
    <mergeCell ref="B8:C8"/>
    <mergeCell ref="G6:I6"/>
    <mergeCell ref="V28:W28"/>
    <mergeCell ref="A27:C27"/>
    <mergeCell ref="A4:A7"/>
    <mergeCell ref="K6:K7"/>
    <mergeCell ref="M6:M7"/>
    <mergeCell ref="B25:C25"/>
    <mergeCell ref="J17:J18"/>
    <mergeCell ref="C17:C18"/>
    <mergeCell ref="A17:A18"/>
    <mergeCell ref="D31:W31"/>
    <mergeCell ref="R29:W29"/>
    <mergeCell ref="X29:AC29"/>
    <mergeCell ref="K28:M28"/>
    <mergeCell ref="N28:O28"/>
    <mergeCell ref="X28:AA28"/>
    <mergeCell ref="G28:I28"/>
    <mergeCell ref="AJ4:AJ7"/>
    <mergeCell ref="AD6:AI6"/>
    <mergeCell ref="X4:AC5"/>
    <mergeCell ref="AD4:AI5"/>
    <mergeCell ref="AD29:AI29"/>
    <mergeCell ref="AB28:AC28"/>
    <mergeCell ref="AH28:AI28"/>
    <mergeCell ref="AD28:AG28"/>
    <mergeCell ref="B4:C7"/>
    <mergeCell ref="N4:O5"/>
    <mergeCell ref="B12:C12"/>
    <mergeCell ref="B13:C13"/>
    <mergeCell ref="B26:C26"/>
    <mergeCell ref="J6:J7"/>
    <mergeCell ref="B9:C9"/>
    <mergeCell ref="B10:C10"/>
    <mergeCell ref="B11:C11"/>
    <mergeCell ref="D6:F6"/>
    <mergeCell ref="A39:C39"/>
    <mergeCell ref="D39:N39"/>
    <mergeCell ref="O39:R39"/>
    <mergeCell ref="A37:C37"/>
    <mergeCell ref="D37:N37"/>
    <mergeCell ref="D32:R32"/>
    <mergeCell ref="O37:R37"/>
    <mergeCell ref="A38:C38"/>
    <mergeCell ref="D38:N38"/>
    <mergeCell ref="O38:R38"/>
    <mergeCell ref="A36:C36"/>
    <mergeCell ref="D36:N36"/>
    <mergeCell ref="O36:R36"/>
    <mergeCell ref="A32:C32"/>
    <mergeCell ref="A34:C34"/>
    <mergeCell ref="A35:C35"/>
    <mergeCell ref="D35:R35"/>
    <mergeCell ref="A33:C33"/>
    <mergeCell ref="D33:R33"/>
    <mergeCell ref="D34:R34"/>
  </mergeCells>
  <printOptions horizontalCentered="1"/>
  <pageMargins left="0" right="0" top="0" bottom="0" header="0" footer="0"/>
  <pageSetup fitToHeight="0" fitToWidth="1" horizontalDpi="600" verticalDpi="600" orientation="landscape" paperSize="9" scale="49" r:id="rId1"/>
  <ignoredErrors>
    <ignoredError sqref="S14 R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zoomScale="85" zoomScaleNormal="85" zoomScalePageLayoutView="0" workbookViewId="0" topLeftCell="A4">
      <selection activeCell="AN23" sqref="AN23"/>
    </sheetView>
  </sheetViews>
  <sheetFormatPr defaultColWidth="9.00390625" defaultRowHeight="12.75"/>
  <cols>
    <col min="1" max="1" width="3.125" style="1" customWidth="1"/>
    <col min="2" max="3" width="28.25390625" style="1" customWidth="1"/>
    <col min="4" max="14" width="5.125" style="1" customWidth="1"/>
    <col min="15" max="15" width="9.25390625" style="1" customWidth="1"/>
    <col min="16" max="35" width="5.125" style="1" customWidth="1"/>
    <col min="36" max="36" width="32.375" style="1" customWidth="1"/>
    <col min="37" max="16384" width="9.125" style="1" customWidth="1"/>
  </cols>
  <sheetData>
    <row r="1" spans="1:3" ht="15">
      <c r="A1" s="212"/>
      <c r="B1" s="212"/>
      <c r="C1" s="212"/>
    </row>
    <row r="2" spans="1:36" ht="36.75" customHeight="1" thickBot="1">
      <c r="A2" s="203" t="s">
        <v>40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3"/>
    </row>
    <row r="3" spans="1:36" ht="43.5" customHeight="1" thickBot="1">
      <c r="A3" s="204" t="s">
        <v>113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107"/>
    </row>
    <row r="4" spans="1:36" ht="14.25" customHeight="1" thickBot="1">
      <c r="A4" s="199" t="s">
        <v>13</v>
      </c>
      <c r="B4" s="226" t="s">
        <v>14</v>
      </c>
      <c r="C4" s="154"/>
      <c r="D4" s="175" t="s">
        <v>7</v>
      </c>
      <c r="E4" s="176"/>
      <c r="F4" s="176"/>
      <c r="G4" s="176"/>
      <c r="H4" s="176"/>
      <c r="I4" s="176"/>
      <c r="J4" s="176"/>
      <c r="K4" s="176"/>
      <c r="L4" s="176"/>
      <c r="M4" s="154"/>
      <c r="N4" s="159" t="s">
        <v>8</v>
      </c>
      <c r="O4" s="160"/>
      <c r="P4" s="216" t="s">
        <v>30</v>
      </c>
      <c r="Q4" s="213" t="s">
        <v>29</v>
      </c>
      <c r="R4" s="175" t="s">
        <v>1</v>
      </c>
      <c r="S4" s="176"/>
      <c r="T4" s="176"/>
      <c r="U4" s="176"/>
      <c r="V4" s="176"/>
      <c r="W4" s="177"/>
      <c r="X4" s="175" t="s">
        <v>0</v>
      </c>
      <c r="Y4" s="176"/>
      <c r="Z4" s="176"/>
      <c r="AA4" s="176"/>
      <c r="AB4" s="176"/>
      <c r="AC4" s="177"/>
      <c r="AD4" s="175" t="s">
        <v>20</v>
      </c>
      <c r="AE4" s="176"/>
      <c r="AF4" s="176"/>
      <c r="AG4" s="176"/>
      <c r="AH4" s="176"/>
      <c r="AI4" s="177"/>
      <c r="AJ4" s="230" t="s">
        <v>19</v>
      </c>
    </row>
    <row r="5" spans="1:36" ht="18.75" customHeight="1" thickBot="1">
      <c r="A5" s="200"/>
      <c r="B5" s="227"/>
      <c r="C5" s="156"/>
      <c r="D5" s="181" t="s">
        <v>23</v>
      </c>
      <c r="E5" s="182"/>
      <c r="F5" s="182"/>
      <c r="G5" s="182"/>
      <c r="H5" s="182"/>
      <c r="I5" s="183"/>
      <c r="J5" s="181" t="s">
        <v>22</v>
      </c>
      <c r="K5" s="182"/>
      <c r="L5" s="182"/>
      <c r="M5" s="192"/>
      <c r="N5" s="161"/>
      <c r="O5" s="162"/>
      <c r="P5" s="217"/>
      <c r="Q5" s="214"/>
      <c r="R5" s="206"/>
      <c r="S5" s="207"/>
      <c r="T5" s="207"/>
      <c r="U5" s="207"/>
      <c r="V5" s="207"/>
      <c r="W5" s="208"/>
      <c r="X5" s="178"/>
      <c r="Y5" s="179"/>
      <c r="Z5" s="179"/>
      <c r="AA5" s="179"/>
      <c r="AB5" s="179"/>
      <c r="AC5" s="180"/>
      <c r="AD5" s="178"/>
      <c r="AE5" s="179"/>
      <c r="AF5" s="179"/>
      <c r="AG5" s="179"/>
      <c r="AH5" s="179"/>
      <c r="AI5" s="180"/>
      <c r="AJ5" s="231"/>
    </row>
    <row r="6" spans="1:36" ht="19.5" customHeight="1" thickBot="1">
      <c r="A6" s="200"/>
      <c r="B6" s="227"/>
      <c r="C6" s="156"/>
      <c r="D6" s="181" t="s">
        <v>4</v>
      </c>
      <c r="E6" s="182"/>
      <c r="F6" s="192"/>
      <c r="G6" s="181" t="s">
        <v>5</v>
      </c>
      <c r="H6" s="182"/>
      <c r="I6" s="183"/>
      <c r="J6" s="167" t="s">
        <v>24</v>
      </c>
      <c r="K6" s="167" t="s">
        <v>11</v>
      </c>
      <c r="L6" s="167" t="s">
        <v>12</v>
      </c>
      <c r="M6" s="167" t="s">
        <v>25</v>
      </c>
      <c r="N6" s="173" t="s">
        <v>10</v>
      </c>
      <c r="O6" s="171"/>
      <c r="P6" s="217"/>
      <c r="Q6" s="214"/>
      <c r="R6" s="178"/>
      <c r="S6" s="179"/>
      <c r="T6" s="179"/>
      <c r="U6" s="179"/>
      <c r="V6" s="179"/>
      <c r="W6" s="180"/>
      <c r="X6" s="173" t="s">
        <v>18</v>
      </c>
      <c r="Y6" s="171"/>
      <c r="Z6" s="171"/>
      <c r="AA6" s="171"/>
      <c r="AB6" s="171"/>
      <c r="AC6" s="174"/>
      <c r="AD6" s="173" t="s">
        <v>18</v>
      </c>
      <c r="AE6" s="171"/>
      <c r="AF6" s="171"/>
      <c r="AG6" s="171"/>
      <c r="AH6" s="171"/>
      <c r="AI6" s="174"/>
      <c r="AJ6" s="232"/>
    </row>
    <row r="7" spans="1:36" ht="15.75" thickBot="1">
      <c r="A7" s="201"/>
      <c r="B7" s="228"/>
      <c r="C7" s="158"/>
      <c r="D7" s="6" t="s">
        <v>24</v>
      </c>
      <c r="E7" s="7" t="s">
        <v>11</v>
      </c>
      <c r="F7" s="7" t="s">
        <v>12</v>
      </c>
      <c r="G7" s="8" t="s">
        <v>24</v>
      </c>
      <c r="H7" s="9" t="s">
        <v>11</v>
      </c>
      <c r="I7" s="7" t="s">
        <v>12</v>
      </c>
      <c r="J7" s="168"/>
      <c r="K7" s="168"/>
      <c r="L7" s="168"/>
      <c r="M7" s="202"/>
      <c r="N7" s="6" t="s">
        <v>4</v>
      </c>
      <c r="O7" s="10" t="s">
        <v>5</v>
      </c>
      <c r="P7" s="218"/>
      <c r="Q7" s="215"/>
      <c r="R7" s="8" t="s">
        <v>2</v>
      </c>
      <c r="S7" s="11" t="s">
        <v>3</v>
      </c>
      <c r="T7" s="11" t="s">
        <v>9</v>
      </c>
      <c r="U7" s="11" t="s">
        <v>11</v>
      </c>
      <c r="V7" s="11" t="s">
        <v>17</v>
      </c>
      <c r="W7" s="12" t="s">
        <v>12</v>
      </c>
      <c r="X7" s="6" t="s">
        <v>2</v>
      </c>
      <c r="Y7" s="9" t="s">
        <v>3</v>
      </c>
      <c r="Z7" s="9" t="s">
        <v>9</v>
      </c>
      <c r="AA7" s="9" t="s">
        <v>11</v>
      </c>
      <c r="AB7" s="9" t="s">
        <v>17</v>
      </c>
      <c r="AC7" s="7" t="s">
        <v>12</v>
      </c>
      <c r="AD7" s="6" t="s">
        <v>2</v>
      </c>
      <c r="AE7" s="9" t="s">
        <v>3</v>
      </c>
      <c r="AF7" s="9" t="s">
        <v>9</v>
      </c>
      <c r="AG7" s="9" t="s">
        <v>11</v>
      </c>
      <c r="AH7" s="9" t="s">
        <v>17</v>
      </c>
      <c r="AI7" s="7" t="s">
        <v>12</v>
      </c>
      <c r="AJ7" s="233"/>
    </row>
    <row r="8" spans="1:36" ht="35.25" customHeight="1">
      <c r="A8" s="85">
        <v>1</v>
      </c>
      <c r="B8" s="261" t="s">
        <v>64</v>
      </c>
      <c r="C8" s="262"/>
      <c r="D8" s="263">
        <v>3</v>
      </c>
      <c r="E8" s="15"/>
      <c r="F8" s="264"/>
      <c r="G8" s="34"/>
      <c r="H8" s="15"/>
      <c r="I8" s="15"/>
      <c r="J8" s="265">
        <f aca="true" t="shared" si="0" ref="J8:L23">D8+G8</f>
        <v>3</v>
      </c>
      <c r="K8" s="20">
        <f t="shared" si="0"/>
        <v>0</v>
      </c>
      <c r="L8" s="21">
        <f t="shared" si="0"/>
        <v>0</v>
      </c>
      <c r="M8" s="266">
        <f>SUM(J8:L8)</f>
        <v>3</v>
      </c>
      <c r="N8" s="114" t="s">
        <v>38</v>
      </c>
      <c r="O8" s="23"/>
      <c r="P8" s="86">
        <f>SUM(R8:T8)</f>
        <v>40</v>
      </c>
      <c r="Q8" s="25">
        <f aca="true" t="shared" si="1" ref="Q8:Q26">SUM(R8:W8)</f>
        <v>90</v>
      </c>
      <c r="R8" s="19">
        <f aca="true" t="shared" si="2" ref="R8:W23">X8+AD8</f>
        <v>10</v>
      </c>
      <c r="S8" s="20">
        <f t="shared" si="2"/>
        <v>10</v>
      </c>
      <c r="T8" s="20">
        <f t="shared" si="2"/>
        <v>20</v>
      </c>
      <c r="U8" s="20">
        <f t="shared" si="2"/>
        <v>0</v>
      </c>
      <c r="V8" s="20">
        <f t="shared" si="2"/>
        <v>50</v>
      </c>
      <c r="W8" s="41">
        <f t="shared" si="2"/>
        <v>0</v>
      </c>
      <c r="X8" s="14">
        <v>10</v>
      </c>
      <c r="Y8" s="15">
        <v>10</v>
      </c>
      <c r="Z8" s="15">
        <v>20</v>
      </c>
      <c r="AA8" s="15"/>
      <c r="AB8" s="15">
        <v>50</v>
      </c>
      <c r="AC8" s="18"/>
      <c r="AD8" s="14"/>
      <c r="AE8" s="16"/>
      <c r="AF8" s="16"/>
      <c r="AG8" s="16"/>
      <c r="AH8" s="15"/>
      <c r="AI8" s="16"/>
      <c r="AJ8" s="108" t="s">
        <v>109</v>
      </c>
    </row>
    <row r="9" spans="1:36" ht="30">
      <c r="A9" s="13">
        <v>2</v>
      </c>
      <c r="B9" s="229" t="s">
        <v>65</v>
      </c>
      <c r="C9" s="164"/>
      <c r="D9" s="14">
        <v>5</v>
      </c>
      <c r="E9" s="15"/>
      <c r="F9" s="16"/>
      <c r="G9" s="14"/>
      <c r="H9" s="17"/>
      <c r="I9" s="18"/>
      <c r="J9" s="19">
        <f t="shared" si="0"/>
        <v>5</v>
      </c>
      <c r="K9" s="20">
        <f t="shared" si="0"/>
        <v>0</v>
      </c>
      <c r="L9" s="21">
        <f t="shared" si="0"/>
        <v>0</v>
      </c>
      <c r="M9" s="33">
        <v>5</v>
      </c>
      <c r="N9" s="22" t="s">
        <v>38</v>
      </c>
      <c r="O9" s="23"/>
      <c r="P9" s="24">
        <f aca="true" t="shared" si="3" ref="P9:P26">SUM(R9:T9)</f>
        <v>40</v>
      </c>
      <c r="Q9" s="25">
        <f t="shared" si="1"/>
        <v>100</v>
      </c>
      <c r="R9" s="19">
        <f t="shared" si="2"/>
        <v>40</v>
      </c>
      <c r="S9" s="20">
        <f t="shared" si="2"/>
        <v>0</v>
      </c>
      <c r="T9" s="20">
        <f t="shared" si="2"/>
        <v>0</v>
      </c>
      <c r="U9" s="20">
        <f t="shared" si="2"/>
        <v>0</v>
      </c>
      <c r="V9" s="20">
        <f t="shared" si="2"/>
        <v>60</v>
      </c>
      <c r="W9" s="41">
        <f t="shared" si="2"/>
        <v>0</v>
      </c>
      <c r="X9" s="14">
        <v>40</v>
      </c>
      <c r="Y9" s="15">
        <v>0</v>
      </c>
      <c r="Z9" s="15">
        <v>0</v>
      </c>
      <c r="AA9" s="15"/>
      <c r="AB9" s="15">
        <v>60</v>
      </c>
      <c r="AC9" s="18"/>
      <c r="AD9" s="14"/>
      <c r="AE9" s="15"/>
      <c r="AF9" s="16"/>
      <c r="AG9" s="16"/>
      <c r="AH9" s="15"/>
      <c r="AI9" s="16"/>
      <c r="AJ9" s="108" t="s">
        <v>93</v>
      </c>
    </row>
    <row r="10" spans="1:36" ht="30">
      <c r="A10" s="33">
        <v>3</v>
      </c>
      <c r="B10" s="229" t="s">
        <v>66</v>
      </c>
      <c r="C10" s="164"/>
      <c r="D10" s="14">
        <v>3</v>
      </c>
      <c r="E10" s="15"/>
      <c r="F10" s="16"/>
      <c r="G10" s="14"/>
      <c r="H10" s="17"/>
      <c r="I10" s="18"/>
      <c r="J10" s="19">
        <f t="shared" si="0"/>
        <v>3</v>
      </c>
      <c r="K10" s="20">
        <f t="shared" si="0"/>
        <v>0</v>
      </c>
      <c r="L10" s="21">
        <f t="shared" si="0"/>
        <v>0</v>
      </c>
      <c r="M10" s="13">
        <f>SUM(J10:L10)</f>
        <v>3</v>
      </c>
      <c r="N10" s="22" t="s">
        <v>38</v>
      </c>
      <c r="O10" s="23"/>
      <c r="P10" s="24">
        <f t="shared" si="3"/>
        <v>40</v>
      </c>
      <c r="Q10" s="25">
        <f t="shared" si="1"/>
        <v>90</v>
      </c>
      <c r="R10" s="19">
        <f t="shared" si="2"/>
        <v>25</v>
      </c>
      <c r="S10" s="20">
        <f t="shared" si="2"/>
        <v>0</v>
      </c>
      <c r="T10" s="20">
        <f t="shared" si="2"/>
        <v>15</v>
      </c>
      <c r="U10" s="20">
        <f t="shared" si="2"/>
        <v>0</v>
      </c>
      <c r="V10" s="20">
        <f t="shared" si="2"/>
        <v>50</v>
      </c>
      <c r="W10" s="41">
        <f t="shared" si="2"/>
        <v>0</v>
      </c>
      <c r="X10" s="14">
        <v>25</v>
      </c>
      <c r="Y10" s="15">
        <v>0</v>
      </c>
      <c r="Z10" s="15">
        <v>15</v>
      </c>
      <c r="AA10" s="15"/>
      <c r="AB10" s="15">
        <v>50</v>
      </c>
      <c r="AC10" s="18"/>
      <c r="AD10" s="14"/>
      <c r="AE10" s="15"/>
      <c r="AF10" s="16"/>
      <c r="AG10" s="16"/>
      <c r="AH10" s="15"/>
      <c r="AI10" s="16"/>
      <c r="AJ10" s="108" t="s">
        <v>93</v>
      </c>
    </row>
    <row r="11" spans="1:36" ht="30">
      <c r="A11" s="13">
        <v>4</v>
      </c>
      <c r="B11" s="229" t="s">
        <v>67</v>
      </c>
      <c r="C11" s="164"/>
      <c r="D11" s="34"/>
      <c r="E11" s="15"/>
      <c r="F11" s="16"/>
      <c r="G11" s="14">
        <v>3</v>
      </c>
      <c r="H11" s="17"/>
      <c r="I11" s="16"/>
      <c r="J11" s="19">
        <f t="shared" si="0"/>
        <v>3</v>
      </c>
      <c r="K11" s="20">
        <f t="shared" si="0"/>
        <v>0</v>
      </c>
      <c r="L11" s="21">
        <f t="shared" si="0"/>
        <v>0</v>
      </c>
      <c r="M11" s="13">
        <f>SUM(J11:L11)</f>
        <v>3</v>
      </c>
      <c r="N11" s="22"/>
      <c r="O11" s="22" t="s">
        <v>38</v>
      </c>
      <c r="P11" s="24">
        <f t="shared" si="3"/>
        <v>30</v>
      </c>
      <c r="Q11" s="25">
        <f t="shared" si="1"/>
        <v>75</v>
      </c>
      <c r="R11" s="19">
        <f t="shared" si="2"/>
        <v>15</v>
      </c>
      <c r="S11" s="20">
        <f t="shared" si="2"/>
        <v>15</v>
      </c>
      <c r="T11" s="20">
        <f t="shared" si="2"/>
        <v>0</v>
      </c>
      <c r="U11" s="20">
        <f t="shared" si="2"/>
        <v>0</v>
      </c>
      <c r="V11" s="20">
        <f t="shared" si="2"/>
        <v>45</v>
      </c>
      <c r="W11" s="41">
        <f t="shared" si="2"/>
        <v>0</v>
      </c>
      <c r="X11" s="14"/>
      <c r="Y11" s="15"/>
      <c r="Z11" s="15"/>
      <c r="AA11" s="15"/>
      <c r="AB11" s="15"/>
      <c r="AC11" s="18"/>
      <c r="AD11" s="14">
        <v>15</v>
      </c>
      <c r="AE11" s="34">
        <v>15</v>
      </c>
      <c r="AF11" s="15">
        <v>0</v>
      </c>
      <c r="AG11" s="15"/>
      <c r="AH11" s="15">
        <v>45</v>
      </c>
      <c r="AI11" s="16"/>
      <c r="AJ11" s="108" t="s">
        <v>93</v>
      </c>
    </row>
    <row r="12" spans="1:36" ht="15">
      <c r="A12" s="13">
        <v>5</v>
      </c>
      <c r="B12" s="234" t="s">
        <v>68</v>
      </c>
      <c r="C12" s="210"/>
      <c r="D12" s="34"/>
      <c r="E12" s="15"/>
      <c r="F12" s="16"/>
      <c r="G12" s="14">
        <v>3</v>
      </c>
      <c r="H12" s="15"/>
      <c r="I12" s="16"/>
      <c r="J12" s="19">
        <f t="shared" si="0"/>
        <v>3</v>
      </c>
      <c r="K12" s="20">
        <f t="shared" si="0"/>
        <v>0</v>
      </c>
      <c r="L12" s="21">
        <f t="shared" si="0"/>
        <v>0</v>
      </c>
      <c r="M12" s="13">
        <f>SUM(J12:L12)</f>
        <v>3</v>
      </c>
      <c r="N12" s="22"/>
      <c r="O12" s="22" t="s">
        <v>38</v>
      </c>
      <c r="P12" s="24">
        <f t="shared" si="3"/>
        <v>30</v>
      </c>
      <c r="Q12" s="25">
        <f t="shared" si="1"/>
        <v>75</v>
      </c>
      <c r="R12" s="19">
        <f t="shared" si="2"/>
        <v>10</v>
      </c>
      <c r="S12" s="20">
        <f t="shared" si="2"/>
        <v>10</v>
      </c>
      <c r="T12" s="20">
        <f t="shared" si="2"/>
        <v>10</v>
      </c>
      <c r="U12" s="20">
        <f t="shared" si="2"/>
        <v>0</v>
      </c>
      <c r="V12" s="20">
        <f t="shared" si="2"/>
        <v>45</v>
      </c>
      <c r="W12" s="41">
        <f t="shared" si="2"/>
        <v>0</v>
      </c>
      <c r="X12" s="14"/>
      <c r="Y12" s="34"/>
      <c r="Z12" s="34"/>
      <c r="AA12" s="34"/>
      <c r="AB12" s="15"/>
      <c r="AC12" s="18"/>
      <c r="AD12" s="14">
        <v>10</v>
      </c>
      <c r="AE12" s="34">
        <v>10</v>
      </c>
      <c r="AF12" s="34">
        <v>10</v>
      </c>
      <c r="AG12" s="34"/>
      <c r="AH12" s="15">
        <v>45</v>
      </c>
      <c r="AI12" s="16"/>
      <c r="AJ12" s="108" t="s">
        <v>37</v>
      </c>
    </row>
    <row r="13" spans="1:36" ht="31.5" customHeight="1">
      <c r="A13" s="113">
        <v>6</v>
      </c>
      <c r="B13" s="229" t="s">
        <v>69</v>
      </c>
      <c r="C13" s="164"/>
      <c r="D13" s="34"/>
      <c r="E13" s="15"/>
      <c r="F13" s="16"/>
      <c r="G13" s="14">
        <v>3</v>
      </c>
      <c r="H13" s="15"/>
      <c r="I13" s="16"/>
      <c r="J13" s="19">
        <f t="shared" si="0"/>
        <v>3</v>
      </c>
      <c r="K13" s="20">
        <f t="shared" si="0"/>
        <v>0</v>
      </c>
      <c r="L13" s="21">
        <f t="shared" si="0"/>
        <v>0</v>
      </c>
      <c r="M13" s="13">
        <f>SUM(J13:L13)</f>
        <v>3</v>
      </c>
      <c r="N13" s="22"/>
      <c r="O13" s="23" t="s">
        <v>36</v>
      </c>
      <c r="P13" s="24">
        <f t="shared" si="3"/>
        <v>25</v>
      </c>
      <c r="Q13" s="25">
        <f t="shared" si="1"/>
        <v>75</v>
      </c>
      <c r="R13" s="19">
        <f t="shared" si="2"/>
        <v>10</v>
      </c>
      <c r="S13" s="20">
        <f t="shared" si="2"/>
        <v>10</v>
      </c>
      <c r="T13" s="20">
        <f t="shared" si="2"/>
        <v>5</v>
      </c>
      <c r="U13" s="20">
        <f t="shared" si="2"/>
        <v>0</v>
      </c>
      <c r="V13" s="20">
        <f t="shared" si="2"/>
        <v>50</v>
      </c>
      <c r="W13" s="41">
        <f t="shared" si="2"/>
        <v>0</v>
      </c>
      <c r="X13" s="14"/>
      <c r="Y13" s="34"/>
      <c r="Z13" s="34"/>
      <c r="AA13" s="34"/>
      <c r="AB13" s="15"/>
      <c r="AC13" s="18"/>
      <c r="AD13" s="14">
        <v>10</v>
      </c>
      <c r="AE13" s="34">
        <v>10</v>
      </c>
      <c r="AF13" s="34">
        <v>5</v>
      </c>
      <c r="AG13" s="34"/>
      <c r="AH13" s="15">
        <v>50</v>
      </c>
      <c r="AI13" s="16"/>
      <c r="AJ13" s="108" t="s">
        <v>109</v>
      </c>
    </row>
    <row r="14" spans="1:36" ht="33" customHeight="1">
      <c r="A14" s="13">
        <v>7</v>
      </c>
      <c r="B14" s="229" t="s">
        <v>70</v>
      </c>
      <c r="C14" s="164"/>
      <c r="D14" s="34">
        <v>0</v>
      </c>
      <c r="E14" s="15"/>
      <c r="F14" s="16"/>
      <c r="G14" s="14"/>
      <c r="H14" s="17"/>
      <c r="I14" s="16"/>
      <c r="J14" s="19">
        <f t="shared" si="0"/>
        <v>0</v>
      </c>
      <c r="K14" s="20"/>
      <c r="L14" s="21"/>
      <c r="M14" s="13">
        <f>SUM(J14:L14)</f>
        <v>0</v>
      </c>
      <c r="N14" s="22" t="s">
        <v>36</v>
      </c>
      <c r="O14" s="23"/>
      <c r="P14" s="24">
        <f t="shared" si="3"/>
        <v>20</v>
      </c>
      <c r="Q14" s="25">
        <f t="shared" si="1"/>
        <v>30</v>
      </c>
      <c r="R14" s="19">
        <f t="shared" si="2"/>
        <v>0</v>
      </c>
      <c r="S14" s="20">
        <f t="shared" si="2"/>
        <v>0</v>
      </c>
      <c r="T14" s="20">
        <f t="shared" si="2"/>
        <v>20</v>
      </c>
      <c r="U14" s="20">
        <f t="shared" si="2"/>
        <v>0</v>
      </c>
      <c r="V14" s="20">
        <f t="shared" si="2"/>
        <v>10</v>
      </c>
      <c r="W14" s="41">
        <f t="shared" si="2"/>
        <v>0</v>
      </c>
      <c r="X14" s="14">
        <v>0</v>
      </c>
      <c r="Y14" s="15">
        <v>0</v>
      </c>
      <c r="Z14" s="17">
        <v>20</v>
      </c>
      <c r="AA14" s="16"/>
      <c r="AB14" s="16">
        <v>10</v>
      </c>
      <c r="AC14" s="18"/>
      <c r="AD14" s="14"/>
      <c r="AE14" s="34"/>
      <c r="AF14" s="34"/>
      <c r="AG14" s="34"/>
      <c r="AH14" s="15"/>
      <c r="AI14" s="16"/>
      <c r="AJ14" s="108" t="s">
        <v>94</v>
      </c>
    </row>
    <row r="15" spans="1:36" ht="19.5" customHeight="1">
      <c r="A15" s="85"/>
      <c r="B15" s="92" t="s">
        <v>50</v>
      </c>
      <c r="C15" s="93" t="s">
        <v>71</v>
      </c>
      <c r="D15" s="46"/>
      <c r="E15" s="45"/>
      <c r="F15" s="16"/>
      <c r="G15" s="14"/>
      <c r="H15" s="17"/>
      <c r="I15" s="18"/>
      <c r="J15" s="19"/>
      <c r="K15" s="20"/>
      <c r="L15" s="21"/>
      <c r="M15" s="13"/>
      <c r="N15" s="94"/>
      <c r="O15" s="23"/>
      <c r="P15" s="24"/>
      <c r="Q15" s="25"/>
      <c r="R15" s="19"/>
      <c r="S15" s="20"/>
      <c r="T15" s="20"/>
      <c r="U15" s="20"/>
      <c r="V15" s="20"/>
      <c r="W15" s="41"/>
      <c r="X15" s="46"/>
      <c r="Y15" s="45"/>
      <c r="Z15" s="45"/>
      <c r="AA15" s="45"/>
      <c r="AB15" s="45"/>
      <c r="AC15" s="47"/>
      <c r="AD15" s="14"/>
      <c r="AE15" s="34"/>
      <c r="AF15" s="17"/>
      <c r="AG15" s="15"/>
      <c r="AH15" s="15"/>
      <c r="AI15" s="16"/>
      <c r="AJ15" s="106"/>
    </row>
    <row r="16" spans="1:36" ht="30">
      <c r="A16" s="85">
        <v>8</v>
      </c>
      <c r="B16" s="93" t="s">
        <v>72</v>
      </c>
      <c r="C16" s="93" t="s">
        <v>73</v>
      </c>
      <c r="D16" s="46">
        <v>2</v>
      </c>
      <c r="E16" s="45"/>
      <c r="F16" s="16"/>
      <c r="G16" s="14"/>
      <c r="H16" s="17"/>
      <c r="I16" s="18"/>
      <c r="J16" s="19">
        <f t="shared" si="0"/>
        <v>2</v>
      </c>
      <c r="K16" s="20">
        <f t="shared" si="0"/>
        <v>0</v>
      </c>
      <c r="L16" s="21">
        <f t="shared" si="0"/>
        <v>0</v>
      </c>
      <c r="M16" s="13">
        <f aca="true" t="shared" si="4" ref="M16:M23">SUM(J16:L16)</f>
        <v>2</v>
      </c>
      <c r="N16" s="95" t="s">
        <v>36</v>
      </c>
      <c r="O16" s="23"/>
      <c r="P16" s="24">
        <f t="shared" si="3"/>
        <v>25</v>
      </c>
      <c r="Q16" s="25">
        <f t="shared" si="1"/>
        <v>60</v>
      </c>
      <c r="R16" s="19">
        <f t="shared" si="2"/>
        <v>25</v>
      </c>
      <c r="S16" s="20">
        <f t="shared" si="2"/>
        <v>0</v>
      </c>
      <c r="T16" s="20">
        <f t="shared" si="2"/>
        <v>0</v>
      </c>
      <c r="U16" s="20">
        <f t="shared" si="2"/>
        <v>0</v>
      </c>
      <c r="V16" s="20">
        <f t="shared" si="2"/>
        <v>35</v>
      </c>
      <c r="W16" s="41">
        <f t="shared" si="2"/>
        <v>0</v>
      </c>
      <c r="X16" s="46">
        <v>25</v>
      </c>
      <c r="Y16" s="45">
        <v>0</v>
      </c>
      <c r="Z16" s="45">
        <v>0</v>
      </c>
      <c r="AA16" s="45"/>
      <c r="AB16" s="45">
        <v>35</v>
      </c>
      <c r="AC16" s="47"/>
      <c r="AD16" s="14"/>
      <c r="AE16" s="15"/>
      <c r="AF16" s="16"/>
      <c r="AG16" s="16"/>
      <c r="AH16" s="15"/>
      <c r="AI16" s="16"/>
      <c r="AJ16" s="108" t="s">
        <v>74</v>
      </c>
    </row>
    <row r="17" spans="1:36" ht="45">
      <c r="A17" s="85">
        <v>9</v>
      </c>
      <c r="B17" s="91" t="s">
        <v>101</v>
      </c>
      <c r="C17" s="91" t="s">
        <v>102</v>
      </c>
      <c r="D17" s="14">
        <v>2</v>
      </c>
      <c r="E17" s="15"/>
      <c r="F17" s="16"/>
      <c r="G17" s="14"/>
      <c r="H17" s="17"/>
      <c r="I17" s="18"/>
      <c r="J17" s="19">
        <f t="shared" si="0"/>
        <v>2</v>
      </c>
      <c r="K17" s="20">
        <f t="shared" si="0"/>
        <v>0</v>
      </c>
      <c r="L17" s="21">
        <f t="shared" si="0"/>
        <v>0</v>
      </c>
      <c r="M17" s="13">
        <f t="shared" si="4"/>
        <v>2</v>
      </c>
      <c r="N17" s="96" t="s">
        <v>36</v>
      </c>
      <c r="O17" s="23"/>
      <c r="P17" s="24">
        <f t="shared" si="3"/>
        <v>20</v>
      </c>
      <c r="Q17" s="25">
        <f t="shared" si="1"/>
        <v>60</v>
      </c>
      <c r="R17" s="19">
        <f t="shared" si="2"/>
        <v>5</v>
      </c>
      <c r="S17" s="20">
        <f t="shared" si="2"/>
        <v>0</v>
      </c>
      <c r="T17" s="20">
        <f t="shared" si="2"/>
        <v>15</v>
      </c>
      <c r="U17" s="20">
        <f t="shared" si="2"/>
        <v>0</v>
      </c>
      <c r="V17" s="20">
        <f t="shared" si="2"/>
        <v>40</v>
      </c>
      <c r="W17" s="41">
        <f t="shared" si="2"/>
        <v>0</v>
      </c>
      <c r="X17" s="14">
        <v>5</v>
      </c>
      <c r="Y17" s="15">
        <v>0</v>
      </c>
      <c r="Z17" s="15">
        <v>15</v>
      </c>
      <c r="AA17" s="15"/>
      <c r="AB17" s="15">
        <v>40</v>
      </c>
      <c r="AC17" s="18"/>
      <c r="AD17" s="14"/>
      <c r="AE17" s="15"/>
      <c r="AF17" s="16"/>
      <c r="AG17" s="16"/>
      <c r="AH17" s="15"/>
      <c r="AI17" s="16"/>
      <c r="AJ17" s="108" t="s">
        <v>37</v>
      </c>
    </row>
    <row r="18" spans="1:36" ht="30">
      <c r="A18" s="33">
        <v>10</v>
      </c>
      <c r="B18" s="91" t="s">
        <v>75</v>
      </c>
      <c r="C18" s="91" t="s">
        <v>76</v>
      </c>
      <c r="D18" s="34"/>
      <c r="E18" s="15"/>
      <c r="F18" s="16"/>
      <c r="G18" s="14">
        <v>2</v>
      </c>
      <c r="H18" s="17"/>
      <c r="I18" s="16"/>
      <c r="J18" s="30">
        <f t="shared" si="0"/>
        <v>2</v>
      </c>
      <c r="K18" s="31">
        <f t="shared" si="0"/>
        <v>0</v>
      </c>
      <c r="L18" s="32">
        <f t="shared" si="0"/>
        <v>0</v>
      </c>
      <c r="M18" s="33">
        <f t="shared" si="4"/>
        <v>2</v>
      </c>
      <c r="N18" s="22"/>
      <c r="O18" s="22" t="s">
        <v>36</v>
      </c>
      <c r="P18" s="86">
        <f t="shared" si="3"/>
        <v>20</v>
      </c>
      <c r="Q18" s="25">
        <f t="shared" si="1"/>
        <v>60</v>
      </c>
      <c r="R18" s="30">
        <f t="shared" si="2"/>
        <v>5</v>
      </c>
      <c r="S18" s="31">
        <f t="shared" si="2"/>
        <v>5</v>
      </c>
      <c r="T18" s="31">
        <f t="shared" si="2"/>
        <v>10</v>
      </c>
      <c r="U18" s="31">
        <f t="shared" si="2"/>
        <v>0</v>
      </c>
      <c r="V18" s="20">
        <f t="shared" si="2"/>
        <v>40</v>
      </c>
      <c r="W18" s="267">
        <f t="shared" si="2"/>
        <v>0</v>
      </c>
      <c r="X18" s="14"/>
      <c r="Y18" s="15"/>
      <c r="Z18" s="16"/>
      <c r="AA18" s="16"/>
      <c r="AB18" s="15"/>
      <c r="AC18" s="16"/>
      <c r="AD18" s="14">
        <v>5</v>
      </c>
      <c r="AE18" s="15">
        <v>5</v>
      </c>
      <c r="AF18" s="16">
        <v>10</v>
      </c>
      <c r="AG18" s="16"/>
      <c r="AH18" s="15">
        <v>40</v>
      </c>
      <c r="AI18" s="16"/>
      <c r="AJ18" s="108" t="s">
        <v>37</v>
      </c>
    </row>
    <row r="19" spans="1:36" ht="30">
      <c r="A19" s="113">
        <v>11</v>
      </c>
      <c r="B19" s="91" t="s">
        <v>77</v>
      </c>
      <c r="C19" s="91" t="s">
        <v>78</v>
      </c>
      <c r="D19" s="34">
        <v>1</v>
      </c>
      <c r="E19" s="15"/>
      <c r="F19" s="16"/>
      <c r="G19" s="14"/>
      <c r="H19" s="17"/>
      <c r="I19" s="16"/>
      <c r="J19" s="19">
        <f t="shared" si="0"/>
        <v>1</v>
      </c>
      <c r="K19" s="20">
        <f t="shared" si="0"/>
        <v>0</v>
      </c>
      <c r="L19" s="21">
        <f t="shared" si="0"/>
        <v>0</v>
      </c>
      <c r="M19" s="13">
        <f t="shared" si="4"/>
        <v>1</v>
      </c>
      <c r="N19" s="22" t="s">
        <v>36</v>
      </c>
      <c r="O19" s="22"/>
      <c r="P19" s="24">
        <f t="shared" si="3"/>
        <v>15</v>
      </c>
      <c r="Q19" s="25">
        <f t="shared" si="1"/>
        <v>30</v>
      </c>
      <c r="R19" s="19">
        <f t="shared" si="2"/>
        <v>5</v>
      </c>
      <c r="S19" s="20">
        <f t="shared" si="2"/>
        <v>10</v>
      </c>
      <c r="T19" s="20">
        <f t="shared" si="2"/>
        <v>0</v>
      </c>
      <c r="U19" s="20">
        <f t="shared" si="2"/>
        <v>0</v>
      </c>
      <c r="V19" s="20">
        <f t="shared" si="2"/>
        <v>15</v>
      </c>
      <c r="W19" s="41">
        <f t="shared" si="2"/>
        <v>0</v>
      </c>
      <c r="X19" s="14">
        <v>5</v>
      </c>
      <c r="Y19" s="34">
        <v>10</v>
      </c>
      <c r="Z19" s="15">
        <v>0</v>
      </c>
      <c r="AA19" s="15"/>
      <c r="AB19" s="15">
        <v>15</v>
      </c>
      <c r="AC19" s="18"/>
      <c r="AD19" s="14"/>
      <c r="AE19" s="34"/>
      <c r="AF19" s="15"/>
      <c r="AG19" s="15"/>
      <c r="AH19" s="15"/>
      <c r="AI19" s="16"/>
      <c r="AJ19" s="268" t="s">
        <v>74</v>
      </c>
    </row>
    <row r="20" spans="1:36" ht="30">
      <c r="A20" s="13">
        <v>12</v>
      </c>
      <c r="B20" s="91" t="s">
        <v>79</v>
      </c>
      <c r="C20" s="91" t="s">
        <v>80</v>
      </c>
      <c r="D20" s="34"/>
      <c r="E20" s="15"/>
      <c r="F20" s="16"/>
      <c r="G20" s="14">
        <v>3</v>
      </c>
      <c r="H20" s="17"/>
      <c r="I20" s="16"/>
      <c r="J20" s="19">
        <f t="shared" si="0"/>
        <v>3</v>
      </c>
      <c r="K20" s="20">
        <f t="shared" si="0"/>
        <v>0</v>
      </c>
      <c r="L20" s="21">
        <f t="shared" si="0"/>
        <v>0</v>
      </c>
      <c r="M20" s="13">
        <f t="shared" si="4"/>
        <v>3</v>
      </c>
      <c r="N20" s="22"/>
      <c r="O20" s="22" t="s">
        <v>36</v>
      </c>
      <c r="P20" s="24">
        <f t="shared" si="3"/>
        <v>25</v>
      </c>
      <c r="Q20" s="25">
        <f t="shared" si="1"/>
        <v>75</v>
      </c>
      <c r="R20" s="19">
        <f t="shared" si="2"/>
        <v>10</v>
      </c>
      <c r="S20" s="20">
        <f t="shared" si="2"/>
        <v>0</v>
      </c>
      <c r="T20" s="20">
        <f t="shared" si="2"/>
        <v>15</v>
      </c>
      <c r="U20" s="20">
        <f t="shared" si="2"/>
        <v>0</v>
      </c>
      <c r="V20" s="20">
        <f t="shared" si="2"/>
        <v>50</v>
      </c>
      <c r="W20" s="41">
        <f t="shared" si="2"/>
        <v>0</v>
      </c>
      <c r="X20" s="14"/>
      <c r="Y20" s="15"/>
      <c r="Z20" s="15"/>
      <c r="AA20" s="15"/>
      <c r="AB20" s="15"/>
      <c r="AC20" s="18"/>
      <c r="AD20" s="14">
        <v>10</v>
      </c>
      <c r="AE20" s="34">
        <v>0</v>
      </c>
      <c r="AF20" s="15">
        <v>15</v>
      </c>
      <c r="AG20" s="15"/>
      <c r="AH20" s="15">
        <v>50</v>
      </c>
      <c r="AI20" s="16"/>
      <c r="AJ20" s="108" t="s">
        <v>39</v>
      </c>
    </row>
    <row r="21" spans="1:36" ht="48.75" customHeight="1">
      <c r="A21" s="13">
        <v>13</v>
      </c>
      <c r="B21" s="90" t="s">
        <v>103</v>
      </c>
      <c r="C21" s="91" t="s">
        <v>81</v>
      </c>
      <c r="D21" s="34"/>
      <c r="E21" s="15"/>
      <c r="F21" s="16"/>
      <c r="G21" s="14">
        <v>3</v>
      </c>
      <c r="H21" s="17"/>
      <c r="I21" s="16"/>
      <c r="J21" s="19">
        <f t="shared" si="0"/>
        <v>3</v>
      </c>
      <c r="K21" s="20">
        <f t="shared" si="0"/>
        <v>0</v>
      </c>
      <c r="L21" s="21">
        <f t="shared" si="0"/>
        <v>0</v>
      </c>
      <c r="M21" s="13">
        <f t="shared" si="4"/>
        <v>3</v>
      </c>
      <c r="N21" s="22"/>
      <c r="O21" s="22" t="s">
        <v>36</v>
      </c>
      <c r="P21" s="24">
        <v>30</v>
      </c>
      <c r="Q21" s="25">
        <v>75</v>
      </c>
      <c r="R21" s="19">
        <v>10</v>
      </c>
      <c r="S21" s="20">
        <f t="shared" si="2"/>
        <v>0</v>
      </c>
      <c r="T21" s="20">
        <f t="shared" si="2"/>
        <v>20</v>
      </c>
      <c r="U21" s="20">
        <f t="shared" si="2"/>
        <v>0</v>
      </c>
      <c r="V21" s="20">
        <f t="shared" si="2"/>
        <v>45</v>
      </c>
      <c r="W21" s="41">
        <f t="shared" si="2"/>
        <v>0</v>
      </c>
      <c r="X21" s="14"/>
      <c r="Y21" s="15"/>
      <c r="Z21" s="15"/>
      <c r="AA21" s="15"/>
      <c r="AB21" s="15"/>
      <c r="AC21" s="18"/>
      <c r="AD21" s="14">
        <v>10</v>
      </c>
      <c r="AE21" s="34">
        <v>0</v>
      </c>
      <c r="AF21" s="15">
        <v>20</v>
      </c>
      <c r="AG21" s="15"/>
      <c r="AH21" s="15">
        <v>45</v>
      </c>
      <c r="AI21" s="16"/>
      <c r="AJ21" s="108" t="s">
        <v>37</v>
      </c>
    </row>
    <row r="22" spans="1:36" ht="48" customHeight="1">
      <c r="A22" s="13">
        <v>14</v>
      </c>
      <c r="B22" s="90" t="s">
        <v>104</v>
      </c>
      <c r="C22" s="91" t="s">
        <v>105</v>
      </c>
      <c r="D22" s="34"/>
      <c r="E22" s="15"/>
      <c r="F22" s="16"/>
      <c r="G22" s="14">
        <v>3</v>
      </c>
      <c r="H22" s="17"/>
      <c r="I22" s="16"/>
      <c r="J22" s="19">
        <f t="shared" si="0"/>
        <v>3</v>
      </c>
      <c r="K22" s="20">
        <f t="shared" si="0"/>
        <v>0</v>
      </c>
      <c r="L22" s="21">
        <f t="shared" si="0"/>
        <v>0</v>
      </c>
      <c r="M22" s="13">
        <f t="shared" si="4"/>
        <v>3</v>
      </c>
      <c r="N22" s="22"/>
      <c r="O22" s="22" t="s">
        <v>36</v>
      </c>
      <c r="P22" s="24">
        <f t="shared" si="3"/>
        <v>30</v>
      </c>
      <c r="Q22" s="25">
        <f t="shared" si="1"/>
        <v>75</v>
      </c>
      <c r="R22" s="19">
        <f t="shared" si="2"/>
        <v>0</v>
      </c>
      <c r="S22" s="20">
        <f t="shared" si="2"/>
        <v>15</v>
      </c>
      <c r="T22" s="20">
        <f t="shared" si="2"/>
        <v>15</v>
      </c>
      <c r="U22" s="20">
        <f t="shared" si="2"/>
        <v>0</v>
      </c>
      <c r="V22" s="20">
        <f t="shared" si="2"/>
        <v>45</v>
      </c>
      <c r="W22" s="41">
        <f t="shared" si="2"/>
        <v>0</v>
      </c>
      <c r="X22" s="14"/>
      <c r="Y22" s="15"/>
      <c r="Z22" s="15"/>
      <c r="AA22" s="15"/>
      <c r="AB22" s="15"/>
      <c r="AC22" s="18"/>
      <c r="AD22" s="14">
        <v>0</v>
      </c>
      <c r="AE22" s="34">
        <v>15</v>
      </c>
      <c r="AF22" s="15">
        <v>15</v>
      </c>
      <c r="AG22" s="15"/>
      <c r="AH22" s="15">
        <v>45</v>
      </c>
      <c r="AI22" s="16"/>
      <c r="AJ22" s="108" t="s">
        <v>114</v>
      </c>
    </row>
    <row r="23" spans="1:36" ht="34.5" customHeight="1">
      <c r="A23" s="219">
        <v>15</v>
      </c>
      <c r="B23" s="236" t="s">
        <v>82</v>
      </c>
      <c r="C23" s="236" t="s">
        <v>83</v>
      </c>
      <c r="D23" s="238">
        <v>2</v>
      </c>
      <c r="E23" s="248"/>
      <c r="F23" s="250"/>
      <c r="G23" s="240"/>
      <c r="H23" s="248"/>
      <c r="I23" s="250"/>
      <c r="J23" s="252">
        <f t="shared" si="0"/>
        <v>2</v>
      </c>
      <c r="K23" s="254">
        <f t="shared" si="0"/>
        <v>0</v>
      </c>
      <c r="L23" s="256">
        <f t="shared" si="0"/>
        <v>0</v>
      </c>
      <c r="M23" s="219">
        <f t="shared" si="4"/>
        <v>2</v>
      </c>
      <c r="N23" s="242" t="s">
        <v>36</v>
      </c>
      <c r="O23" s="244"/>
      <c r="P23" s="24">
        <f t="shared" si="3"/>
        <v>15</v>
      </c>
      <c r="Q23" s="25">
        <f t="shared" si="1"/>
        <v>40</v>
      </c>
      <c r="R23" s="87">
        <f t="shared" si="2"/>
        <v>10</v>
      </c>
      <c r="S23" s="88">
        <f t="shared" si="2"/>
        <v>0</v>
      </c>
      <c r="T23" s="88">
        <f t="shared" si="2"/>
        <v>5</v>
      </c>
      <c r="U23" s="88">
        <f t="shared" si="2"/>
        <v>0</v>
      </c>
      <c r="V23" s="88">
        <f t="shared" si="2"/>
        <v>25</v>
      </c>
      <c r="W23" s="89">
        <f t="shared" si="2"/>
        <v>0</v>
      </c>
      <c r="X23" s="14">
        <v>10</v>
      </c>
      <c r="Y23" s="15">
        <v>0</v>
      </c>
      <c r="Z23" s="15">
        <v>5</v>
      </c>
      <c r="AA23" s="15"/>
      <c r="AB23" s="15">
        <v>25</v>
      </c>
      <c r="AC23" s="18"/>
      <c r="AD23" s="14"/>
      <c r="AE23" s="34"/>
      <c r="AF23" s="15"/>
      <c r="AG23" s="15"/>
      <c r="AH23" s="15"/>
      <c r="AI23" s="16"/>
      <c r="AJ23" s="108" t="s">
        <v>84</v>
      </c>
    </row>
    <row r="24" spans="1:36" ht="51.75" customHeight="1">
      <c r="A24" s="235"/>
      <c r="B24" s="237"/>
      <c r="C24" s="237"/>
      <c r="D24" s="239"/>
      <c r="E24" s="249"/>
      <c r="F24" s="251"/>
      <c r="G24" s="241"/>
      <c r="H24" s="249"/>
      <c r="I24" s="251"/>
      <c r="J24" s="253"/>
      <c r="K24" s="255"/>
      <c r="L24" s="257"/>
      <c r="M24" s="235"/>
      <c r="N24" s="243"/>
      <c r="O24" s="245"/>
      <c r="P24" s="24">
        <f t="shared" si="3"/>
        <v>10</v>
      </c>
      <c r="Q24" s="25">
        <f t="shared" si="1"/>
        <v>20</v>
      </c>
      <c r="R24" s="87">
        <f aca="true" t="shared" si="5" ref="R24:W26">X24+AD24</f>
        <v>10</v>
      </c>
      <c r="S24" s="88">
        <f t="shared" si="5"/>
        <v>0</v>
      </c>
      <c r="T24" s="88">
        <f t="shared" si="5"/>
        <v>0</v>
      </c>
      <c r="U24" s="88">
        <f t="shared" si="5"/>
        <v>0</v>
      </c>
      <c r="V24" s="88">
        <f t="shared" si="5"/>
        <v>10</v>
      </c>
      <c r="W24" s="89">
        <f t="shared" si="5"/>
        <v>0</v>
      </c>
      <c r="X24" s="14">
        <v>10</v>
      </c>
      <c r="Y24" s="15">
        <v>0</v>
      </c>
      <c r="Z24" s="15">
        <v>0</v>
      </c>
      <c r="AA24" s="15"/>
      <c r="AB24" s="15">
        <v>10</v>
      </c>
      <c r="AC24" s="18"/>
      <c r="AD24" s="14"/>
      <c r="AE24" s="34"/>
      <c r="AF24" s="15"/>
      <c r="AG24" s="15"/>
      <c r="AH24" s="15"/>
      <c r="AI24" s="16"/>
      <c r="AJ24" s="108" t="s">
        <v>85</v>
      </c>
    </row>
    <row r="25" spans="1:36" ht="45">
      <c r="A25" s="33">
        <v>16</v>
      </c>
      <c r="B25" s="91" t="s">
        <v>106</v>
      </c>
      <c r="C25" s="91" t="s">
        <v>107</v>
      </c>
      <c r="D25" s="34">
        <v>2</v>
      </c>
      <c r="E25" s="15"/>
      <c r="F25" s="16"/>
      <c r="G25" s="14"/>
      <c r="H25" s="17"/>
      <c r="I25" s="16"/>
      <c r="J25" s="30">
        <f aca="true" t="shared" si="6" ref="J25:L26">D25+G25</f>
        <v>2</v>
      </c>
      <c r="K25" s="31">
        <f t="shared" si="6"/>
        <v>0</v>
      </c>
      <c r="L25" s="32">
        <f t="shared" si="6"/>
        <v>0</v>
      </c>
      <c r="M25" s="33">
        <f>SUM(J25:L25)</f>
        <v>2</v>
      </c>
      <c r="N25" s="22" t="s">
        <v>36</v>
      </c>
      <c r="O25" s="22"/>
      <c r="P25" s="86">
        <f t="shared" si="3"/>
        <v>30</v>
      </c>
      <c r="Q25" s="25">
        <f t="shared" si="1"/>
        <v>60</v>
      </c>
      <c r="R25" s="97">
        <f t="shared" si="5"/>
        <v>15</v>
      </c>
      <c r="S25" s="98">
        <f t="shared" si="5"/>
        <v>15</v>
      </c>
      <c r="T25" s="98">
        <f t="shared" si="5"/>
        <v>0</v>
      </c>
      <c r="U25" s="98">
        <f t="shared" si="5"/>
        <v>0</v>
      </c>
      <c r="V25" s="88">
        <f t="shared" si="5"/>
        <v>30</v>
      </c>
      <c r="W25" s="99">
        <f t="shared" si="5"/>
        <v>0</v>
      </c>
      <c r="X25" s="14">
        <v>15</v>
      </c>
      <c r="Y25" s="15">
        <v>15</v>
      </c>
      <c r="Z25" s="15">
        <v>0</v>
      </c>
      <c r="AA25" s="15"/>
      <c r="AB25" s="15">
        <v>30</v>
      </c>
      <c r="AC25" s="18"/>
      <c r="AD25" s="14"/>
      <c r="AE25" s="34"/>
      <c r="AF25" s="15"/>
      <c r="AG25" s="15"/>
      <c r="AH25" s="15"/>
      <c r="AI25" s="16"/>
      <c r="AJ25" s="108" t="s">
        <v>37</v>
      </c>
    </row>
    <row r="26" spans="1:36" ht="19.5" customHeight="1" thickBot="1">
      <c r="A26" s="53">
        <v>18</v>
      </c>
      <c r="B26" s="246" t="s">
        <v>86</v>
      </c>
      <c r="C26" s="247"/>
      <c r="D26" s="14">
        <v>10</v>
      </c>
      <c r="E26" s="15"/>
      <c r="F26" s="16"/>
      <c r="G26" s="14">
        <v>10</v>
      </c>
      <c r="H26" s="17"/>
      <c r="I26" s="18"/>
      <c r="J26" s="19">
        <f t="shared" si="6"/>
        <v>20</v>
      </c>
      <c r="K26" s="20"/>
      <c r="L26" s="21"/>
      <c r="M26" s="53">
        <f>SUM(J26:L26)</f>
        <v>20</v>
      </c>
      <c r="N26" s="94"/>
      <c r="O26" s="23" t="s">
        <v>36</v>
      </c>
      <c r="P26" s="24">
        <f t="shared" si="3"/>
        <v>15</v>
      </c>
      <c r="Q26" s="25">
        <f t="shared" si="1"/>
        <v>500</v>
      </c>
      <c r="R26" s="87">
        <f t="shared" si="5"/>
        <v>0</v>
      </c>
      <c r="S26" s="88">
        <f t="shared" si="5"/>
        <v>15</v>
      </c>
      <c r="T26" s="88">
        <f t="shared" si="5"/>
        <v>0</v>
      </c>
      <c r="U26" s="88">
        <f t="shared" si="5"/>
        <v>0</v>
      </c>
      <c r="V26" s="88">
        <f t="shared" si="5"/>
        <v>485</v>
      </c>
      <c r="W26" s="89">
        <f t="shared" si="5"/>
        <v>0</v>
      </c>
      <c r="X26" s="14"/>
      <c r="Y26" s="15">
        <v>7</v>
      </c>
      <c r="Z26" s="15"/>
      <c r="AA26" s="15"/>
      <c r="AB26" s="15">
        <v>200</v>
      </c>
      <c r="AC26" s="18"/>
      <c r="AD26" s="14"/>
      <c r="AE26" s="34">
        <v>8</v>
      </c>
      <c r="AF26" s="34"/>
      <c r="AG26" s="34"/>
      <c r="AH26" s="15">
        <v>285</v>
      </c>
      <c r="AI26" s="16"/>
      <c r="AJ26" s="109"/>
    </row>
    <row r="27" spans="1:36" s="37" customFormat="1" ht="20.25" customHeight="1" thickBot="1">
      <c r="A27" s="196" t="s">
        <v>6</v>
      </c>
      <c r="B27" s="197"/>
      <c r="C27" s="198"/>
      <c r="D27" s="6">
        <f aca="true" t="shared" si="7" ref="D27:M27">SUM(D8:D26)</f>
        <v>30</v>
      </c>
      <c r="E27" s="6">
        <f t="shared" si="7"/>
        <v>0</v>
      </c>
      <c r="F27" s="6">
        <f t="shared" si="7"/>
        <v>0</v>
      </c>
      <c r="G27" s="6">
        <f t="shared" si="7"/>
        <v>30</v>
      </c>
      <c r="H27" s="6">
        <f t="shared" si="7"/>
        <v>0</v>
      </c>
      <c r="I27" s="6">
        <f t="shared" si="7"/>
        <v>0</v>
      </c>
      <c r="J27" s="6">
        <f t="shared" si="7"/>
        <v>60</v>
      </c>
      <c r="K27" s="6">
        <f t="shared" si="7"/>
        <v>0</v>
      </c>
      <c r="L27" s="6">
        <f t="shared" si="7"/>
        <v>0</v>
      </c>
      <c r="M27" s="5">
        <f t="shared" si="7"/>
        <v>60</v>
      </c>
      <c r="N27" s="59">
        <v>3</v>
      </c>
      <c r="O27" s="100">
        <v>2</v>
      </c>
      <c r="P27" s="60">
        <f>SUM(P8:P26)</f>
        <v>460</v>
      </c>
      <c r="Q27" s="60">
        <f aca="true" t="shared" si="8" ref="Q27:AI27">SUM(Q8:Q26)</f>
        <v>1590</v>
      </c>
      <c r="R27" s="60">
        <f t="shared" si="8"/>
        <v>205</v>
      </c>
      <c r="S27" s="60">
        <f t="shared" si="8"/>
        <v>105</v>
      </c>
      <c r="T27" s="60">
        <f t="shared" si="8"/>
        <v>150</v>
      </c>
      <c r="U27" s="60">
        <f t="shared" si="8"/>
        <v>0</v>
      </c>
      <c r="V27" s="60">
        <f t="shared" si="8"/>
        <v>1130</v>
      </c>
      <c r="W27" s="60">
        <f t="shared" si="8"/>
        <v>0</v>
      </c>
      <c r="X27" s="60">
        <f t="shared" si="8"/>
        <v>145</v>
      </c>
      <c r="Y27" s="60">
        <f t="shared" si="8"/>
        <v>42</v>
      </c>
      <c r="Z27" s="60">
        <f t="shared" si="8"/>
        <v>75</v>
      </c>
      <c r="AA27" s="60">
        <f t="shared" si="8"/>
        <v>0</v>
      </c>
      <c r="AB27" s="60">
        <f t="shared" si="8"/>
        <v>525</v>
      </c>
      <c r="AC27" s="60">
        <f t="shared" si="8"/>
        <v>0</v>
      </c>
      <c r="AD27" s="60">
        <f t="shared" si="8"/>
        <v>60</v>
      </c>
      <c r="AE27" s="60">
        <f t="shared" si="8"/>
        <v>63</v>
      </c>
      <c r="AF27" s="60">
        <f t="shared" si="8"/>
        <v>75</v>
      </c>
      <c r="AG27" s="60">
        <f t="shared" si="8"/>
        <v>0</v>
      </c>
      <c r="AH27" s="60">
        <f t="shared" si="8"/>
        <v>605</v>
      </c>
      <c r="AI27" s="60">
        <f t="shared" si="8"/>
        <v>0</v>
      </c>
      <c r="AJ27" s="110"/>
    </row>
    <row r="28" spans="1:36" s="37" customFormat="1" ht="30.75" customHeight="1" thickBot="1">
      <c r="A28" s="61"/>
      <c r="B28" s="61"/>
      <c r="C28" s="58" t="s">
        <v>21</v>
      </c>
      <c r="D28" s="181">
        <f>SUM(D27:F27)</f>
        <v>30</v>
      </c>
      <c r="E28" s="182"/>
      <c r="F28" s="192"/>
      <c r="G28" s="181">
        <f>SUM(G27:I27)</f>
        <v>30</v>
      </c>
      <c r="H28" s="182"/>
      <c r="I28" s="182"/>
      <c r="J28" s="62"/>
      <c r="K28" s="184" t="s">
        <v>27</v>
      </c>
      <c r="L28" s="193"/>
      <c r="M28" s="194"/>
      <c r="N28" s="182" t="s">
        <v>28</v>
      </c>
      <c r="O28" s="183"/>
      <c r="P28" s="61"/>
      <c r="Q28" s="63"/>
      <c r="R28" s="223">
        <f>X28+AD28</f>
        <v>460</v>
      </c>
      <c r="S28" s="224"/>
      <c r="T28" s="224"/>
      <c r="U28" s="225"/>
      <c r="V28" s="190">
        <f>AB28+AH28</f>
        <v>1130</v>
      </c>
      <c r="W28" s="195"/>
      <c r="X28" s="184">
        <f>SUM(X27:AA27)</f>
        <v>262</v>
      </c>
      <c r="Y28" s="185"/>
      <c r="Z28" s="185"/>
      <c r="AA28" s="186"/>
      <c r="AB28" s="181">
        <f>SUM(AB27:AC27)</f>
        <v>525</v>
      </c>
      <c r="AC28" s="183"/>
      <c r="AD28" s="184">
        <f>SUM(AD27:AG27)</f>
        <v>198</v>
      </c>
      <c r="AE28" s="185"/>
      <c r="AF28" s="185"/>
      <c r="AG28" s="186"/>
      <c r="AH28" s="181">
        <f>SUM(AH27:AI27)</f>
        <v>605</v>
      </c>
      <c r="AI28" s="183"/>
      <c r="AJ28" s="64"/>
    </row>
    <row r="29" spans="1:36" s="37" customFormat="1" ht="30.75" customHeight="1" thickBot="1">
      <c r="A29" s="61"/>
      <c r="B29" s="61"/>
      <c r="C29" s="65"/>
      <c r="D29" s="65"/>
      <c r="E29" s="65"/>
      <c r="F29" s="66"/>
      <c r="G29" s="65"/>
      <c r="H29" s="65"/>
      <c r="I29" s="65"/>
      <c r="J29" s="61"/>
      <c r="K29" s="181" t="s">
        <v>26</v>
      </c>
      <c r="L29" s="191"/>
      <c r="M29" s="191"/>
      <c r="N29" s="191"/>
      <c r="O29" s="192"/>
      <c r="P29" s="67"/>
      <c r="Q29" s="63"/>
      <c r="R29" s="190">
        <f>X29+AD29</f>
        <v>1590</v>
      </c>
      <c r="S29" s="191"/>
      <c r="T29" s="191"/>
      <c r="U29" s="191"/>
      <c r="V29" s="191"/>
      <c r="W29" s="192"/>
      <c r="X29" s="181">
        <f>X28+AB28</f>
        <v>787</v>
      </c>
      <c r="Y29" s="191"/>
      <c r="Z29" s="191"/>
      <c r="AA29" s="191"/>
      <c r="AB29" s="191"/>
      <c r="AC29" s="192"/>
      <c r="AD29" s="181">
        <f>AD28+AH28</f>
        <v>803</v>
      </c>
      <c r="AE29" s="182"/>
      <c r="AF29" s="182"/>
      <c r="AG29" s="182"/>
      <c r="AH29" s="182"/>
      <c r="AI29" s="183"/>
      <c r="AJ29" s="64"/>
    </row>
    <row r="30" spans="1:36" s="37" customFormat="1" ht="12.75" customHeight="1" thickBo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3"/>
      <c r="O30" s="63"/>
      <c r="P30" s="63"/>
      <c r="Q30" s="63"/>
      <c r="R30" s="68"/>
      <c r="S30" s="68"/>
      <c r="T30" s="68"/>
      <c r="U30" s="68"/>
      <c r="V30" s="68"/>
      <c r="W30" s="69"/>
      <c r="X30" s="70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4"/>
    </row>
    <row r="31" spans="1:36" ht="12.75" customHeight="1">
      <c r="A31" s="258" t="s">
        <v>15</v>
      </c>
      <c r="B31" s="222"/>
      <c r="C31" s="259"/>
      <c r="D31" s="187" t="s">
        <v>16</v>
      </c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24"/>
      <c r="X31" s="71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</row>
    <row r="32" spans="1:36" ht="15">
      <c r="A32" s="260" t="s">
        <v>55</v>
      </c>
      <c r="B32" s="127"/>
      <c r="C32" s="137"/>
      <c r="D32" s="137" t="s">
        <v>56</v>
      </c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73" t="s">
        <v>57</v>
      </c>
      <c r="T32" s="74"/>
      <c r="U32" s="74"/>
      <c r="V32" s="74"/>
      <c r="W32" s="75"/>
      <c r="X32" s="71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</row>
    <row r="33" spans="1:36" ht="15">
      <c r="A33" s="128" t="s">
        <v>58</v>
      </c>
      <c r="B33" s="129"/>
      <c r="C33" s="130"/>
      <c r="D33" s="137" t="s">
        <v>59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76" t="s">
        <v>60</v>
      </c>
      <c r="T33" s="74"/>
      <c r="U33" s="74"/>
      <c r="V33" s="75"/>
      <c r="W33" s="77"/>
      <c r="X33" s="71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</row>
    <row r="34" spans="1:36" ht="15.75" thickBot="1">
      <c r="A34" s="128"/>
      <c r="B34" s="129"/>
      <c r="C34" s="130"/>
      <c r="D34" s="130" t="s">
        <v>61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78" t="s">
        <v>62</v>
      </c>
      <c r="T34" s="79"/>
      <c r="U34" s="79"/>
      <c r="V34" s="80"/>
      <c r="W34" s="81"/>
      <c r="X34" s="71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</row>
    <row r="35" spans="1:36" ht="15.75" thickBot="1">
      <c r="A35" s="131"/>
      <c r="B35" s="132"/>
      <c r="C35" s="133"/>
      <c r="D35" s="134" t="s">
        <v>63</v>
      </c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6"/>
      <c r="S35" s="82"/>
      <c r="T35" s="83"/>
      <c r="U35" s="83"/>
      <c r="V35" s="83"/>
      <c r="W35" s="84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</row>
    <row r="36" spans="1:23" ht="15">
      <c r="A36" s="117" t="s">
        <v>87</v>
      </c>
      <c r="B36" s="118"/>
      <c r="C36" s="119"/>
      <c r="D36" s="120" t="s">
        <v>88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22"/>
      <c r="O36" s="120" t="s">
        <v>89</v>
      </c>
      <c r="P36" s="121"/>
      <c r="Q36" s="123"/>
      <c r="R36" s="124"/>
      <c r="S36" s="101"/>
      <c r="W36" s="102"/>
    </row>
    <row r="37" spans="1:23" ht="15">
      <c r="A37" s="145" t="s">
        <v>90</v>
      </c>
      <c r="B37" s="146"/>
      <c r="C37" s="147"/>
      <c r="D37" s="148">
        <v>15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50"/>
      <c r="O37" s="148">
        <v>15</v>
      </c>
      <c r="P37" s="149"/>
      <c r="Q37" s="149"/>
      <c r="R37" s="152"/>
      <c r="S37" s="103"/>
      <c r="W37" s="104"/>
    </row>
    <row r="38" spans="1:23" ht="15">
      <c r="A38" s="145" t="s">
        <v>91</v>
      </c>
      <c r="B38" s="146"/>
      <c r="C38" s="147"/>
      <c r="D38" s="148">
        <v>15</v>
      </c>
      <c r="E38" s="149"/>
      <c r="F38" s="149"/>
      <c r="G38" s="149"/>
      <c r="H38" s="149"/>
      <c r="I38" s="149"/>
      <c r="J38" s="149"/>
      <c r="K38" s="149"/>
      <c r="L38" s="149"/>
      <c r="M38" s="149"/>
      <c r="N38" s="150"/>
      <c r="O38" s="148">
        <v>15</v>
      </c>
      <c r="P38" s="149"/>
      <c r="Q38" s="149"/>
      <c r="R38" s="152"/>
      <c r="S38" s="103"/>
      <c r="W38" s="104"/>
    </row>
    <row r="39" spans="1:23" ht="15.75" thickBot="1">
      <c r="A39" s="138" t="s">
        <v>92</v>
      </c>
      <c r="B39" s="139"/>
      <c r="C39" s="140"/>
      <c r="D39" s="141">
        <v>0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3"/>
      <c r="O39" s="141">
        <v>0</v>
      </c>
      <c r="P39" s="142"/>
      <c r="Q39" s="142"/>
      <c r="R39" s="144"/>
      <c r="S39" s="103"/>
      <c r="W39" s="104"/>
    </row>
    <row r="40" ht="15">
      <c r="W40" s="105"/>
    </row>
  </sheetData>
  <sheetProtection/>
  <mergeCells count="84">
    <mergeCell ref="A38:C38"/>
    <mergeCell ref="D38:N38"/>
    <mergeCell ref="O38:R38"/>
    <mergeCell ref="A39:C39"/>
    <mergeCell ref="D39:N39"/>
    <mergeCell ref="O39:R39"/>
    <mergeCell ref="D34:R34"/>
    <mergeCell ref="A35:C35"/>
    <mergeCell ref="D35:R35"/>
    <mergeCell ref="A36:C36"/>
    <mergeCell ref="D36:N36"/>
    <mergeCell ref="O36:R36"/>
    <mergeCell ref="A31:C31"/>
    <mergeCell ref="D31:W31"/>
    <mergeCell ref="A37:C37"/>
    <mergeCell ref="D37:N37"/>
    <mergeCell ref="O37:R37"/>
    <mergeCell ref="A32:C32"/>
    <mergeCell ref="D32:R32"/>
    <mergeCell ref="A33:C33"/>
    <mergeCell ref="D33:R33"/>
    <mergeCell ref="A34:C34"/>
    <mergeCell ref="AB28:AC28"/>
    <mergeCell ref="AD28:AG28"/>
    <mergeCell ref="K29:O29"/>
    <mergeCell ref="R29:W29"/>
    <mergeCell ref="X29:AC29"/>
    <mergeCell ref="AD29:AI29"/>
    <mergeCell ref="L23:L24"/>
    <mergeCell ref="F23:F24"/>
    <mergeCell ref="AH28:AI28"/>
    <mergeCell ref="D28:F28"/>
    <mergeCell ref="G28:I28"/>
    <mergeCell ref="K28:M28"/>
    <mergeCell ref="N28:O28"/>
    <mergeCell ref="R28:U28"/>
    <mergeCell ref="V28:W28"/>
    <mergeCell ref="X28:AA28"/>
    <mergeCell ref="G23:G24"/>
    <mergeCell ref="M23:M24"/>
    <mergeCell ref="N23:N24"/>
    <mergeCell ref="O23:O24"/>
    <mergeCell ref="B26:C26"/>
    <mergeCell ref="E23:E24"/>
    <mergeCell ref="H23:H24"/>
    <mergeCell ref="I23:I24"/>
    <mergeCell ref="J23:J24"/>
    <mergeCell ref="K23:K24"/>
    <mergeCell ref="D5:I5"/>
    <mergeCell ref="J5:M5"/>
    <mergeCell ref="D6:F6"/>
    <mergeCell ref="G6:I6"/>
    <mergeCell ref="J6:J7"/>
    <mergeCell ref="A27:C27"/>
    <mergeCell ref="A23:A24"/>
    <mergeCell ref="B23:B24"/>
    <mergeCell ref="C23:C24"/>
    <mergeCell ref="D23:D24"/>
    <mergeCell ref="B14:C14"/>
    <mergeCell ref="B8:C8"/>
    <mergeCell ref="X4:AC5"/>
    <mergeCell ref="AD4:AI5"/>
    <mergeCell ref="AJ4:AJ7"/>
    <mergeCell ref="B9:C9"/>
    <mergeCell ref="B10:C10"/>
    <mergeCell ref="B11:C11"/>
    <mergeCell ref="B12:C12"/>
    <mergeCell ref="B13:C13"/>
    <mergeCell ref="K6:K7"/>
    <mergeCell ref="L6:L7"/>
    <mergeCell ref="M6:M7"/>
    <mergeCell ref="N6:O6"/>
    <mergeCell ref="X6:AC6"/>
    <mergeCell ref="AD6:AI6"/>
    <mergeCell ref="A1:C1"/>
    <mergeCell ref="A2:AI2"/>
    <mergeCell ref="A3:AI3"/>
    <mergeCell ref="A4:A7"/>
    <mergeCell ref="B4:C7"/>
    <mergeCell ref="D4:M4"/>
    <mergeCell ref="N4:O5"/>
    <mergeCell ref="P4:P7"/>
    <mergeCell ref="Q4:Q7"/>
    <mergeCell ref="R4:W6"/>
  </mergeCells>
  <hyperlinks>
    <hyperlink ref="AJ24" r:id="rId1" display="http://www.umb.edu.pl/wyszukiwarka_kontaktow?dane=1&amp;kategoria=jednostka&amp;id=183&amp;II_Klinika_Nefrologii_z_Oddzia%C5%82em_Leczenia_Nadci%C5%9Bnienia_T%C4%99tniczego_i_Pododdzia%C5%82em_Dializoterapii"/>
  </hyperlinks>
  <printOptions/>
  <pageMargins left="0" right="0" top="0" bottom="0" header="0" footer="0"/>
  <pageSetup fitToHeight="0" fitToWidth="1" horizontalDpi="600" verticalDpi="600" orientation="landscape" paperSize="9" scale="56" r:id="rId2"/>
  <ignoredErrors>
    <ignoredError sqref="R27 V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2017-04-13T07:29:23Z</cp:lastPrinted>
  <dcterms:created xsi:type="dcterms:W3CDTF">1997-02-26T13:46:56Z</dcterms:created>
  <dcterms:modified xsi:type="dcterms:W3CDTF">2017-05-30T06:45:51Z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