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tabRatio="325" activeTab="1"/>
  </bookViews>
  <sheets>
    <sheet name="I rok" sheetId="1" r:id="rId1"/>
    <sheet name="II  rok" sheetId="2" r:id="rId2"/>
    <sheet name="III rok moduł A" sheetId="3" r:id="rId3"/>
    <sheet name="III  rok moduł B" sheetId="4" r:id="rId4"/>
  </sheets>
  <definedNames/>
  <calcPr fullCalcOnLoad="1"/>
</workbook>
</file>

<file path=xl/comments1.xml><?xml version="1.0" encoding="utf-8"?>
<comments xmlns="http://schemas.openxmlformats.org/spreadsheetml/2006/main">
  <authors>
    <author>Uniwersytet Medyczny</author>
  </authors>
  <commentList>
    <comment ref="W26" authorId="0">
      <text>
        <r>
          <rPr>
            <b/>
            <sz val="9"/>
            <rFont val="Tahoma"/>
            <family val="2"/>
          </rPr>
          <t>Uniwersytet Medyczny</t>
        </r>
      </text>
    </comment>
  </commentList>
</comments>
</file>

<file path=xl/sharedStrings.xml><?xml version="1.0" encoding="utf-8"?>
<sst xmlns="http://schemas.openxmlformats.org/spreadsheetml/2006/main" count="566" uniqueCount="196">
  <si>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</si>
  <si>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</si>
  <si>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</si>
  <si>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</si>
  <si>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</si>
  <si>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</si>
  <si>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</si>
  <si>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</si>
  <si>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</si>
  <si>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</si>
  <si>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</si>
  <si>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</si>
  <si>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</si>
  <si>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</si>
  <si>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</si>
  <si>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</si>
  <si>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</si>
  <si>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</si>
  <si>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</si>
  <si>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</si>
  <si>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</si>
  <si>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</si>
  <si>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</si>
  <si>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</si>
  <si>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</si>
  <si>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</si>
  <si>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</si>
  <si>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</si>
  <si>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</si>
  <si>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</si>
  <si>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</si>
  <si>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</si>
  <si>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</si>
  <si>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</si>
  <si>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</si>
  <si>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</si>
  <si>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</si>
  <si>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</si>
  <si>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Zakład Technologii i Towaroznawstwa Żywności</t>
  </si>
  <si>
    <t>Zakład Dietetyki i Żywienia Klinicznego</t>
  </si>
  <si>
    <t>Klinika Chorób Zakaźnych i Neuroinfekcji</t>
  </si>
  <si>
    <t>Zakład Statystyki i Informatyki Medycznej</t>
  </si>
  <si>
    <t>Zakład Zdrowia Publicznego</t>
  </si>
  <si>
    <t>Zakład Bromatologii</t>
  </si>
  <si>
    <t>Farmakologia i farmakoterapia żywieniowa oraz interakcja leków z żywnością</t>
  </si>
  <si>
    <t>zal</t>
  </si>
  <si>
    <t>egz</t>
  </si>
  <si>
    <t>Higiena żywności</t>
  </si>
  <si>
    <t>Toksykologia żywności</t>
  </si>
  <si>
    <t>Zakład Toksykologii</t>
  </si>
  <si>
    <t>Bezpieczeństwo żywności</t>
  </si>
  <si>
    <t>Pracownia żywienia i dietetyki</t>
  </si>
  <si>
    <t>Żywienie w gastroenterologii</t>
  </si>
  <si>
    <t>Klinika Gastroenterologii i Chorób Wewnętrznych</t>
  </si>
  <si>
    <t>Żywienie w chorobach nerek</t>
  </si>
  <si>
    <t>Żywienie w chorobach metabolicznych</t>
  </si>
  <si>
    <t>Klinika Endokrynologii, Diabetologii i Chorób Wewnętrznych</t>
  </si>
  <si>
    <t>Informatyka w ocenie żywienia</t>
  </si>
  <si>
    <t>Biostatystyka</t>
  </si>
  <si>
    <t>System HACCP w zakładach zbiorowego żywienia</t>
  </si>
  <si>
    <t xml:space="preserve">Moduł A </t>
  </si>
  <si>
    <t>Dietoprofilaktyka chorób cywilizacyjnych</t>
  </si>
  <si>
    <t>Choroby zakaźne z elementami żywienia</t>
  </si>
  <si>
    <t>Socjologia</t>
  </si>
  <si>
    <t>Metodologia oceny sposobu żywienia</t>
  </si>
  <si>
    <t>Dietoterapia otyłości i zespołu metabolicznego</t>
  </si>
  <si>
    <t>Chemia składników odżywczych</t>
  </si>
  <si>
    <t>Zdrowie środowiskowe</t>
  </si>
  <si>
    <t>Zdrowie psychiczne z elementami psychiatrii</t>
  </si>
  <si>
    <t>Klinika Psychiatrii</t>
  </si>
  <si>
    <t>Nadzór sanitarno-epidemiologiczny</t>
  </si>
  <si>
    <t>Zachowania żywieniowe</t>
  </si>
  <si>
    <t>Moduł B</t>
  </si>
  <si>
    <t>Fizjologia wysiłku i żywienie w sporcie</t>
  </si>
  <si>
    <t>Zakład Położnictwa, Ginekologii i Opieki Położniczo-Ginekologicznej</t>
  </si>
  <si>
    <t>Podstawy biotechnologii</t>
  </si>
  <si>
    <t xml:space="preserve">   </t>
  </si>
  <si>
    <t>Dietetyka w dermatologii</t>
  </si>
  <si>
    <t>Ekologia i ochrona przyrody</t>
  </si>
  <si>
    <t>Żywienie w chorobach nowotworowych</t>
  </si>
  <si>
    <t>Suplementy diety</t>
  </si>
  <si>
    <t>Zaburzenia odżywiania</t>
  </si>
  <si>
    <t>Zasady cateringu</t>
  </si>
  <si>
    <t>Historia żywności i żywienia</t>
  </si>
  <si>
    <t>Zakład Farmakologii Doświadczalnej</t>
  </si>
  <si>
    <t>Seminaria licencjackie</t>
  </si>
  <si>
    <t>Zakład/Klinika w którym realizowana jest praca dyplomowa</t>
  </si>
  <si>
    <t>II Klinika Nefrologii z Oddziałem Leczenia Nadciśnienia Tętniczego i Pododdziałem Dializoterapii</t>
  </si>
  <si>
    <t xml:space="preserve">Bezpieczeństwo żywności </t>
  </si>
  <si>
    <t>KIERUNEK :       Dietetyka                                    III ROK                        rok akademicki:  2018/2019
opiekun roku: mgr Diana Wasiluk</t>
  </si>
  <si>
    <r>
      <t>EGZ</t>
    </r>
    <r>
      <rPr>
        <sz val="11"/>
        <rFont val="Times New Roman"/>
        <family val="1"/>
      </rPr>
      <t>-egzamin</t>
    </r>
  </si>
  <si>
    <r>
      <t>W</t>
    </r>
    <r>
      <rPr>
        <sz val="11"/>
        <rFont val="Times New Roman"/>
        <family val="1"/>
      </rPr>
      <t>-wykłady</t>
    </r>
  </si>
  <si>
    <r>
      <t>BN</t>
    </r>
    <r>
      <rPr>
        <sz val="11"/>
        <rFont val="Times New Roman"/>
        <family val="1"/>
      </rPr>
      <t>-bez nauczyciela</t>
    </r>
  </si>
  <si>
    <r>
      <t>ZAL</t>
    </r>
    <r>
      <rPr>
        <sz val="11"/>
        <rFont val="Times New Roman"/>
        <family val="1"/>
      </rPr>
      <t>-zaliczenie</t>
    </r>
  </si>
  <si>
    <r>
      <t>S</t>
    </r>
    <r>
      <rPr>
        <sz val="11"/>
        <rFont val="Times New Roman"/>
        <family val="1"/>
      </rPr>
      <t>-seminaria</t>
    </r>
  </si>
  <si>
    <r>
      <t>ZP</t>
    </r>
    <r>
      <rPr>
        <sz val="11"/>
        <rFont val="Times New Roman"/>
        <family val="1"/>
      </rPr>
      <t>-zajęcia praktyczne</t>
    </r>
  </si>
  <si>
    <r>
      <t>Ćw</t>
    </r>
    <r>
      <rPr>
        <sz val="11"/>
        <rFont val="Times New Roman"/>
        <family val="1"/>
      </rPr>
      <t>-ćwiczenia</t>
    </r>
  </si>
  <si>
    <r>
      <t>PZ</t>
    </r>
    <r>
      <rPr>
        <sz val="11"/>
        <rFont val="Times New Roman"/>
        <family val="1"/>
      </rPr>
      <t>-praktyka zawodowa</t>
    </r>
  </si>
  <si>
    <r>
      <t>T-</t>
    </r>
    <r>
      <rPr>
        <sz val="11"/>
        <rFont val="Times New Roman"/>
        <family val="1"/>
      </rPr>
      <t>zajęcia teoretyczne</t>
    </r>
  </si>
  <si>
    <t>Poradnie przykliniczne USK, UDSK</t>
  </si>
  <si>
    <t>Praktyka w poradni dietetycznej chorób metabolicznych i układu pokarmowego</t>
  </si>
  <si>
    <t>I Klinika Nefrologii i Transplantologii z Ośrodkiem Dializ</t>
  </si>
  <si>
    <t xml:space="preserve">Podstawy położnictwa </t>
  </si>
  <si>
    <r>
      <t xml:space="preserve">KIERUNEK :       </t>
    </r>
    <r>
      <rPr>
        <b/>
        <sz val="12"/>
        <rFont val="Times New Roman"/>
        <family val="1"/>
      </rPr>
      <t>Dietetyka                                    III ROK                        rok akademicki:  2018/2019</t>
    </r>
    <r>
      <rPr>
        <sz val="11"/>
        <rFont val="Times New Roman"/>
        <family val="1"/>
      </rPr>
      <t xml:space="preserve">
opiekun roku:</t>
    </r>
    <r>
      <rPr>
        <b/>
        <sz val="12"/>
        <rFont val="Times New Roman"/>
        <family val="1"/>
      </rPr>
      <t xml:space="preserve"> mgr Diana Wasiluk</t>
    </r>
  </si>
  <si>
    <t>KIERUNEK : Dietetyka                                          II ROK                        rok akademicki: 2017/2018
opiekun roku: mgr Agnieszka Wendołowicz</t>
  </si>
  <si>
    <t>Prawo w ochronie zdrowia ( 1 ECTS - godziny z nauczycielem + 1 ECTS - godziny bez nauczyciela)</t>
  </si>
  <si>
    <t>Zal</t>
  </si>
  <si>
    <t>Ekonomika w ochronie zdrowia  ( 1 ECTS - godziny z nauczycielem + 1 ECTS - godziny bez nauczyciela)</t>
  </si>
  <si>
    <t>Żywienie w zdrowiu i chorobie</t>
  </si>
  <si>
    <t>Egz</t>
  </si>
  <si>
    <t>Kliniczny zarys chorób</t>
  </si>
  <si>
    <t>Klinika Alergologii i Chorób Wewnętrznych</t>
  </si>
  <si>
    <t>Mikrobiologia ogólna i żywności</t>
  </si>
  <si>
    <t>Zakład Diagnostyki Mikrobiologicznej i Immunologii Infekcyjnej</t>
  </si>
  <si>
    <t>Analiza i ocena jakości żywności</t>
  </si>
  <si>
    <t>Edukacja żywieniowa</t>
  </si>
  <si>
    <t>Komunikowanie z pacjentem</t>
  </si>
  <si>
    <t>Studium Filozofii i Psychologii Człowieka</t>
  </si>
  <si>
    <t>Komunikowanie międzykulturowe</t>
  </si>
  <si>
    <t>Żywienie noworodka</t>
  </si>
  <si>
    <t>Klinika Neonatologii i Intensywnej Terapii Noworodka</t>
  </si>
  <si>
    <t>Żywienie niemowlęcia i dziecka chorego</t>
  </si>
  <si>
    <t>Zakład Medycyny Wieku Rozwojowego i Pielęgniarstwa Pediatrycznego</t>
  </si>
  <si>
    <t>Żywienie dzieci i młodzieży</t>
  </si>
  <si>
    <t>Żywienie ludzi starszych</t>
  </si>
  <si>
    <t>Klinika Geriatrii</t>
  </si>
  <si>
    <t>Dietetyka praktyczna i diety niekonwencjonalne</t>
  </si>
  <si>
    <t>Język obcy</t>
  </si>
  <si>
    <t>Studium Języków Obcych</t>
  </si>
  <si>
    <t>Zarys chirurgii z elementami żywienia w okresie okołooperacyjnym</t>
  </si>
  <si>
    <t>Podstawy pracowni żywienia</t>
  </si>
  <si>
    <t>Edukacja ekologiczna</t>
  </si>
  <si>
    <t>Wykład monograficzny</t>
  </si>
  <si>
    <t>Przechowalnictwo żywności</t>
  </si>
  <si>
    <t>Ochrona własności intelektualnej</t>
  </si>
  <si>
    <t>Praktyka w domu pomocy społecznej</t>
  </si>
  <si>
    <t>Zakład Opieki Społecznej</t>
  </si>
  <si>
    <t>Praktyka w szpitalu dla dorosłych  - oddział szpitalny (po drugim roku studiów)</t>
  </si>
  <si>
    <t>USK</t>
  </si>
  <si>
    <t>Praktyka w szpitalu dziecięcym (oddziale szpitalnym, kuchni ogólnej i niemowlęcej oraz żłobku) (po II roku studiów)</t>
  </si>
  <si>
    <t>UDSK i żłobki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</si>
  <si>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</si>
  <si>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</si>
  <si>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</si>
  <si>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</si>
  <si>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</si>
  <si>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</si>
  <si>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</si>
  <si>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</si>
  <si>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</si>
  <si>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r>
      <t xml:space="preserve"> </t>
    </r>
    <r>
      <rPr>
        <sz val="11"/>
        <rFont val="Calibri"/>
        <family val="2"/>
      </rPr>
      <t>- przedmioty humanizujące</t>
    </r>
  </si>
  <si>
    <t xml:space="preserve">- przedmioty wchodzące w skład jednego wspólnego przedmiotu - Dietetyka pediatryczna kończącego się egzaminem przeprowadzanym przez prof. dr hab. n. med. Elżbieta Maciorkowska w  Zakładzie  Medycyny Wieku Rozwojowego i Pielęgniarstwa Pediatrycznego </t>
  </si>
  <si>
    <t>Anatomia człowieka</t>
  </si>
  <si>
    <t>EGZ</t>
  </si>
  <si>
    <t>Zakład Anatomii Prawidłowej Człowieka</t>
  </si>
  <si>
    <t>Fizjologia człowieka</t>
  </si>
  <si>
    <t>Chemia żywności</t>
  </si>
  <si>
    <t>ZAL</t>
  </si>
  <si>
    <t>Zakład Chemii Medycznej</t>
  </si>
  <si>
    <t>Biochemia ogólna i żywności</t>
  </si>
  <si>
    <t>Zakład Biochemii Farmaceutycznej</t>
  </si>
  <si>
    <t>Technologia żywności i potraw oraz towaroznawstwo</t>
  </si>
  <si>
    <t>Psychologia ogólna</t>
  </si>
  <si>
    <t>Żywienie człowieka</t>
  </si>
  <si>
    <t>Patologia ogólna</t>
  </si>
  <si>
    <t>Zakład Patomorfologii Ogólnej</t>
  </si>
  <si>
    <t>Parazytologia</t>
  </si>
  <si>
    <t>Kwalifikowana pierwsza pomoc</t>
  </si>
  <si>
    <t>Klinika Medycyny Ratunkowej Dzieci</t>
  </si>
  <si>
    <t>Genetyka</t>
  </si>
  <si>
    <t>Biologia medyczna</t>
  </si>
  <si>
    <t>Zakład Biologii Ogólnej</t>
  </si>
  <si>
    <t>Organizacja pracy (1 ECTS - godziny z nauczycielem)</t>
  </si>
  <si>
    <t>Technologie informacyjne</t>
  </si>
  <si>
    <t>Etyka</t>
  </si>
  <si>
    <t>Wychowanie fizyczne</t>
  </si>
  <si>
    <t>Studium Wychowania Fizycznego</t>
  </si>
  <si>
    <t>Szkolenie BHP</t>
  </si>
  <si>
    <t>Biblioteka Uniwersytetu Medycznego</t>
  </si>
  <si>
    <t>Praktyka z technologii potraw</t>
  </si>
  <si>
    <t xml:space="preserve">  ZAL</t>
  </si>
  <si>
    <t>Kuchnia w dowolnym zakładzie gastronomicznym</t>
  </si>
  <si>
    <t>Praktyka wstępna w szpitalu</t>
  </si>
  <si>
    <t>UDSK, USK lub dowolnie wybrany szpital</t>
  </si>
  <si>
    <t>Praktyka w stacji sanitarno-epidemiologicznej</t>
  </si>
  <si>
    <t>Wojewódzka Stacja Sanitarno-Epidemiologiczna w Białymstoku</t>
  </si>
  <si>
    <t xml:space="preserve"> - przedmiot humanizujący</t>
  </si>
  <si>
    <t xml:space="preserve">Zakład Fizjologii </t>
  </si>
  <si>
    <t xml:space="preserve">KIERUNEK: Dietetyka                                        I ROK                        rok akademicki:   2016/2017
opiekun roku: mgr Marta Jastrzębska-Mierzyńska </t>
  </si>
  <si>
    <t>Zakład Higieny, Epidemiologii i Zaburzeń Metabolicznych</t>
  </si>
  <si>
    <t>Zakład Higieny, Epidemiologii i Ergonomii</t>
  </si>
  <si>
    <t>Szkolenie biblioteczne - 2 godz</t>
  </si>
  <si>
    <t>Klinika Pediatrii, Reumatologii, Immunologii i Chorób Metabolicznych Kości</t>
  </si>
  <si>
    <t>Zakład Prawa Medycznego i Deontologii Lekarskiej</t>
  </si>
  <si>
    <t xml:space="preserve">Zakład Biotechnologii Żywności </t>
  </si>
  <si>
    <t>II Klinika Chirurgii Ogólnej i Gastroenterologii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</si>
</sst>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5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E"/>
      <family val="0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9"/>
      <name val="Arial CE"/>
      <family val="0"/>
    </font>
    <font>
      <sz val="7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9"/>
      <color indexed="55"/>
      <name val="Times New Roman"/>
      <family val="1"/>
    </font>
    <font>
      <b/>
      <sz val="11"/>
      <color indexed="17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sz val="9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7" fillId="33" borderId="10" xfId="0" applyNumberFormat="1" applyFont="1" applyFill="1" applyBorder="1" applyAlignment="1">
      <alignment vertical="center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35" borderId="26" xfId="0" applyNumberFormat="1" applyFont="1" applyFill="1" applyBorder="1" applyAlignment="1">
      <alignment horizontal="center" vertical="center" wrapText="1"/>
    </xf>
    <xf numFmtId="0" fontId="5" fillId="6" borderId="27" xfId="0" applyNumberFormat="1" applyFont="1" applyFill="1" applyBorder="1" applyAlignment="1">
      <alignment horizontal="left" vertical="center" wrapText="1"/>
    </xf>
    <xf numFmtId="0" fontId="5" fillId="6" borderId="28" xfId="0" applyNumberFormat="1" applyFont="1" applyFill="1" applyBorder="1" applyAlignment="1">
      <alignment horizontal="center" vertical="center" wrapText="1"/>
    </xf>
    <xf numFmtId="0" fontId="5" fillId="6" borderId="29" xfId="0" applyNumberFormat="1" applyFont="1" applyFill="1" applyBorder="1" applyAlignment="1">
      <alignment horizontal="center" vertical="center" wrapText="1"/>
    </xf>
    <xf numFmtId="0" fontId="5" fillId="6" borderId="30" xfId="0" applyNumberFormat="1" applyFont="1" applyFill="1" applyBorder="1" applyAlignment="1">
      <alignment horizontal="center" vertical="center" wrapText="1"/>
    </xf>
    <xf numFmtId="0" fontId="5" fillId="6" borderId="31" xfId="0" applyNumberFormat="1" applyFont="1" applyFill="1" applyBorder="1" applyAlignment="1">
      <alignment horizontal="center" vertical="center" wrapText="1"/>
    </xf>
    <xf numFmtId="0" fontId="5" fillId="6" borderId="26" xfId="0" applyNumberFormat="1" applyFont="1" applyFill="1" applyBorder="1" applyAlignment="1">
      <alignment horizontal="center" vertical="center" wrapText="1"/>
    </xf>
    <xf numFmtId="0" fontId="5" fillId="6" borderId="32" xfId="0" applyNumberFormat="1" applyFont="1" applyFill="1" applyBorder="1" applyAlignment="1">
      <alignment horizontal="center" vertical="center" wrapText="1"/>
    </xf>
    <xf numFmtId="0" fontId="5" fillId="6" borderId="33" xfId="0" applyNumberFormat="1" applyFont="1" applyFill="1" applyBorder="1" applyAlignment="1">
      <alignment horizontal="center" vertical="center" wrapText="1"/>
    </xf>
    <xf numFmtId="0" fontId="8" fillId="6" borderId="34" xfId="0" applyNumberFormat="1" applyFont="1" applyFill="1" applyBorder="1" applyAlignment="1">
      <alignment horizontal="center" vertical="center" wrapText="1"/>
    </xf>
    <xf numFmtId="0" fontId="8" fillId="6" borderId="30" xfId="0" applyNumberFormat="1" applyFont="1" applyFill="1" applyBorder="1" applyAlignment="1">
      <alignment horizontal="center" vertical="center" wrapText="1"/>
    </xf>
    <xf numFmtId="0" fontId="7" fillId="6" borderId="33" xfId="0" applyNumberFormat="1" applyFont="1" applyFill="1" applyBorder="1" applyAlignment="1">
      <alignment horizontal="center" vertical="center" wrapText="1"/>
    </xf>
    <xf numFmtId="0" fontId="9" fillId="6" borderId="28" xfId="0" applyNumberFormat="1" applyFont="1" applyFill="1" applyBorder="1" applyAlignment="1">
      <alignment horizontal="center" vertical="center" wrapText="1"/>
    </xf>
    <xf numFmtId="0" fontId="9" fillId="6" borderId="29" xfId="0" applyNumberFormat="1" applyFont="1" applyFill="1" applyBorder="1" applyAlignment="1">
      <alignment horizontal="center" vertical="center" wrapText="1"/>
    </xf>
    <xf numFmtId="0" fontId="9" fillId="6" borderId="26" xfId="0" applyNumberFormat="1" applyFont="1" applyFill="1" applyBorder="1" applyAlignment="1">
      <alignment horizontal="center" vertical="center" wrapText="1"/>
    </xf>
    <xf numFmtId="0" fontId="6" fillId="35" borderId="26" xfId="0" applyNumberFormat="1" applyFont="1" applyFill="1" applyBorder="1" applyAlignment="1">
      <alignment horizontal="center" vertical="center" wrapText="1"/>
    </xf>
    <xf numFmtId="0" fontId="7" fillId="6" borderId="30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34" borderId="33" xfId="0" applyNumberFormat="1" applyFont="1" applyFill="1" applyBorder="1" applyAlignment="1">
      <alignment horizontal="center" vertical="center" wrapText="1"/>
    </xf>
    <xf numFmtId="0" fontId="7" fillId="33" borderId="33" xfId="0" applyNumberFormat="1" applyFont="1" applyFill="1" applyBorder="1" applyAlignment="1">
      <alignment horizontal="center" vertical="center" wrapText="1"/>
    </xf>
    <xf numFmtId="0" fontId="9" fillId="33" borderId="28" xfId="0" applyNumberFormat="1" applyFont="1" applyFill="1" applyBorder="1" applyAlignment="1">
      <alignment horizontal="center" vertical="center" wrapText="1"/>
    </xf>
    <xf numFmtId="0" fontId="9" fillId="33" borderId="29" xfId="0" applyNumberFormat="1" applyFont="1" applyFill="1" applyBorder="1" applyAlignment="1">
      <alignment horizontal="center" vertical="center" wrapText="1"/>
    </xf>
    <xf numFmtId="0" fontId="9" fillId="33" borderId="26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left" vertical="center" wrapText="1"/>
    </xf>
    <xf numFmtId="0" fontId="5" fillId="35" borderId="33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left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vertical="center" wrapText="1"/>
    </xf>
    <xf numFmtId="0" fontId="5" fillId="0" borderId="37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vertical="center" wrapText="1"/>
    </xf>
    <xf numFmtId="0" fontId="5" fillId="0" borderId="33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horizontal="left" vertical="center"/>
    </xf>
    <xf numFmtId="0" fontId="9" fillId="33" borderId="38" xfId="0" applyNumberFormat="1" applyFont="1" applyFill="1" applyBorder="1" applyAlignment="1">
      <alignment horizontal="center" vertical="center" wrapText="1"/>
    </xf>
    <xf numFmtId="0" fontId="9" fillId="33" borderId="39" xfId="0" applyNumberFormat="1" applyFont="1" applyFill="1" applyBorder="1" applyAlignment="1">
      <alignment horizontal="center" vertical="center" wrapText="1"/>
    </xf>
    <xf numFmtId="0" fontId="9" fillId="33" borderId="40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left" vertical="center"/>
    </xf>
    <xf numFmtId="0" fontId="5" fillId="33" borderId="41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left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center" vertical="center" wrapText="1"/>
    </xf>
    <xf numFmtId="0" fontId="5" fillId="33" borderId="43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7" fillId="34" borderId="41" xfId="0" applyNumberFormat="1" applyFont="1" applyFill="1" applyBorder="1" applyAlignment="1">
      <alignment horizontal="center" vertical="center" wrapText="1"/>
    </xf>
    <xf numFmtId="0" fontId="7" fillId="33" borderId="41" xfId="0" applyNumberFormat="1" applyFont="1" applyFill="1" applyBorder="1" applyAlignment="1">
      <alignment horizontal="center" vertical="center" wrapText="1"/>
    </xf>
    <xf numFmtId="0" fontId="9" fillId="33" borderId="42" xfId="0" applyNumberFormat="1" applyFont="1" applyFill="1" applyBorder="1" applyAlignment="1">
      <alignment horizontal="center" vertical="center" wrapText="1"/>
    </xf>
    <xf numFmtId="0" fontId="9" fillId="33" borderId="43" xfId="0" applyNumberFormat="1" applyFont="1" applyFill="1" applyBorder="1" applyAlignment="1">
      <alignment horizontal="center" vertical="center" wrapText="1"/>
    </xf>
    <xf numFmtId="0" fontId="9" fillId="33" borderId="46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left" vertical="center"/>
    </xf>
    <xf numFmtId="0" fontId="7" fillId="33" borderId="48" xfId="0" applyNumberFormat="1" applyFont="1" applyFill="1" applyBorder="1" applyAlignment="1">
      <alignment horizontal="center" vertical="center" wrapText="1"/>
    </xf>
    <xf numFmtId="0" fontId="8" fillId="33" borderId="49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4" borderId="50" xfId="0" applyNumberFormat="1" applyFont="1" applyFill="1" applyBorder="1" applyAlignment="1">
      <alignment horizontal="center" vertical="center" wrapText="1"/>
    </xf>
    <xf numFmtId="0" fontId="8" fillId="33" borderId="5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Border="1" applyAlignment="1">
      <alignment vertical="center"/>
    </xf>
    <xf numFmtId="0" fontId="7" fillId="0" borderId="27" xfId="0" applyNumberFormat="1" applyFont="1" applyBorder="1" applyAlignment="1">
      <alignment vertical="center"/>
    </xf>
    <xf numFmtId="0" fontId="7" fillId="0" borderId="56" xfId="0" applyNumberFormat="1" applyFont="1" applyBorder="1" applyAlignment="1">
      <alignment vertical="center"/>
    </xf>
    <xf numFmtId="0" fontId="7" fillId="0" borderId="57" xfId="0" applyNumberFormat="1" applyFont="1" applyBorder="1" applyAlignment="1">
      <alignment vertical="center"/>
    </xf>
    <xf numFmtId="0" fontId="7" fillId="0" borderId="45" xfId="0" applyNumberFormat="1" applyFont="1" applyFill="1" applyBorder="1" applyAlignment="1">
      <alignment vertical="center"/>
    </xf>
    <xf numFmtId="0" fontId="7" fillId="0" borderId="58" xfId="0" applyNumberFormat="1" applyFont="1" applyFill="1" applyBorder="1" applyAlignment="1">
      <alignment vertical="center"/>
    </xf>
    <xf numFmtId="0" fontId="7" fillId="0" borderId="59" xfId="0" applyNumberFormat="1" applyFont="1" applyFill="1" applyBorder="1" applyAlignment="1">
      <alignment horizontal="left" vertical="center"/>
    </xf>
    <xf numFmtId="0" fontId="7" fillId="0" borderId="52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55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6" borderId="29" xfId="0" applyNumberFormat="1" applyFont="1" applyFill="1" applyBorder="1" applyAlignment="1">
      <alignment/>
    </xf>
    <xf numFmtId="0" fontId="5" fillId="0" borderId="33" xfId="0" applyNumberFormat="1" applyFont="1" applyBorder="1" applyAlignment="1">
      <alignment horizontal="center" wrapText="1"/>
    </xf>
    <xf numFmtId="0" fontId="7" fillId="0" borderId="30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5" fillId="6" borderId="29" xfId="0" applyNumberFormat="1" applyFont="1" applyFill="1" applyBorder="1" applyAlignment="1">
      <alignment vertical="center"/>
    </xf>
    <xf numFmtId="0" fontId="7" fillId="36" borderId="35" xfId="0" applyNumberFormat="1" applyFont="1" applyFill="1" applyBorder="1" applyAlignment="1">
      <alignment vertical="center" wrapText="1"/>
    </xf>
    <xf numFmtId="0" fontId="5" fillId="37" borderId="33" xfId="0" applyNumberFormat="1" applyFont="1" applyFill="1" applyBorder="1" applyAlignment="1">
      <alignment vertical="center" wrapText="1"/>
    </xf>
    <xf numFmtId="0" fontId="5" fillId="37" borderId="34" xfId="0" applyNumberFormat="1" applyFont="1" applyFill="1" applyBorder="1" applyAlignment="1">
      <alignment horizontal="center" vertical="center" wrapText="1"/>
    </xf>
    <xf numFmtId="0" fontId="5" fillId="37" borderId="29" xfId="0" applyNumberFormat="1" applyFont="1" applyFill="1" applyBorder="1" applyAlignment="1">
      <alignment horizontal="center" vertical="center" wrapText="1"/>
    </xf>
    <xf numFmtId="0" fontId="5" fillId="37" borderId="30" xfId="0" applyNumberFormat="1" applyFont="1" applyFill="1" applyBorder="1" applyAlignment="1">
      <alignment horizontal="center" vertical="center" wrapText="1"/>
    </xf>
    <xf numFmtId="0" fontId="5" fillId="37" borderId="28" xfId="0" applyNumberFormat="1" applyFont="1" applyFill="1" applyBorder="1" applyAlignment="1">
      <alignment horizontal="center" vertical="center" wrapText="1"/>
    </xf>
    <xf numFmtId="0" fontId="5" fillId="37" borderId="26" xfId="0" applyNumberFormat="1" applyFont="1" applyFill="1" applyBorder="1" applyAlignment="1">
      <alignment horizontal="center" vertical="center" wrapText="1"/>
    </xf>
    <xf numFmtId="0" fontId="7" fillId="37" borderId="34" xfId="0" applyNumberFormat="1" applyFont="1" applyFill="1" applyBorder="1" applyAlignment="1">
      <alignment horizontal="center" vertical="center" wrapText="1"/>
    </xf>
    <xf numFmtId="0" fontId="7" fillId="37" borderId="30" xfId="0" applyNumberFormat="1" applyFont="1" applyFill="1" applyBorder="1" applyAlignment="1">
      <alignment horizontal="center" vertical="center" wrapText="1"/>
    </xf>
    <xf numFmtId="0" fontId="5" fillId="37" borderId="31" xfId="0" applyNumberFormat="1" applyFont="1" applyFill="1" applyBorder="1" applyAlignment="1">
      <alignment horizontal="center" vertical="center" wrapText="1"/>
    </xf>
    <xf numFmtId="0" fontId="7" fillId="37" borderId="30" xfId="0" applyNumberFormat="1" applyFont="1" applyFill="1" applyBorder="1" applyAlignment="1">
      <alignment vertical="center" wrapText="1"/>
    </xf>
    <xf numFmtId="0" fontId="58" fillId="37" borderId="26" xfId="0" applyNumberFormat="1" applyFont="1" applyFill="1" applyBorder="1" applyAlignment="1">
      <alignment horizontal="center" vertical="center" wrapText="1"/>
    </xf>
    <xf numFmtId="0" fontId="58" fillId="37" borderId="30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vertical="center" wrapText="1"/>
    </xf>
    <xf numFmtId="0" fontId="5" fillId="35" borderId="28" xfId="0" applyNumberFormat="1" applyFont="1" applyFill="1" applyBorder="1" applyAlignment="1">
      <alignment horizontal="center" vertical="center" wrapText="1"/>
    </xf>
    <xf numFmtId="0" fontId="5" fillId="35" borderId="29" xfId="0" applyNumberFormat="1" applyFont="1" applyFill="1" applyBorder="1" applyAlignment="1">
      <alignment horizontal="center" vertical="center" wrapText="1"/>
    </xf>
    <xf numFmtId="0" fontId="5" fillId="35" borderId="32" xfId="0" applyNumberFormat="1" applyFont="1" applyFill="1" applyBorder="1" applyAlignment="1">
      <alignment horizontal="center" vertical="center" wrapText="1"/>
    </xf>
    <xf numFmtId="0" fontId="9" fillId="35" borderId="28" xfId="0" applyNumberFormat="1" applyFont="1" applyFill="1" applyBorder="1" applyAlignment="1">
      <alignment horizontal="center" vertical="center" wrapText="1"/>
    </xf>
    <xf numFmtId="0" fontId="9" fillId="35" borderId="29" xfId="0" applyNumberFormat="1" applyFont="1" applyFill="1" applyBorder="1" applyAlignment="1">
      <alignment horizontal="center" vertical="center" wrapText="1"/>
    </xf>
    <xf numFmtId="0" fontId="9" fillId="35" borderId="26" xfId="0" applyNumberFormat="1" applyFont="1" applyFill="1" applyBorder="1" applyAlignment="1">
      <alignment horizontal="center" vertical="center" wrapText="1"/>
    </xf>
    <xf numFmtId="0" fontId="7" fillId="35" borderId="33" xfId="0" applyNumberFormat="1" applyFont="1" applyFill="1" applyBorder="1" applyAlignment="1">
      <alignment horizontal="center" vertical="center" wrapText="1"/>
    </xf>
    <xf numFmtId="0" fontId="7" fillId="38" borderId="33" xfId="0" applyNumberFormat="1" applyFont="1" applyFill="1" applyBorder="1" applyAlignment="1">
      <alignment horizontal="center" vertical="center" wrapText="1"/>
    </xf>
    <xf numFmtId="0" fontId="7" fillId="35" borderId="48" xfId="0" applyNumberFormat="1" applyFont="1" applyFill="1" applyBorder="1" applyAlignment="1">
      <alignment horizontal="center" vertical="center" wrapText="1"/>
    </xf>
    <xf numFmtId="0" fontId="8" fillId="35" borderId="51" xfId="0" applyNumberFormat="1" applyFont="1" applyFill="1" applyBorder="1" applyAlignment="1">
      <alignment horizontal="center" vertical="center" wrapText="1"/>
    </xf>
    <xf numFmtId="0" fontId="5" fillId="37" borderId="37" xfId="0" applyNumberFormat="1" applyFont="1" applyFill="1" applyBorder="1" applyAlignment="1">
      <alignment horizontal="left" vertical="center" wrapText="1"/>
    </xf>
    <xf numFmtId="0" fontId="0" fillId="36" borderId="31" xfId="0" applyFill="1" applyBorder="1" applyAlignment="1">
      <alignment/>
    </xf>
    <xf numFmtId="0" fontId="5" fillId="0" borderId="0" xfId="0" applyNumberFormat="1" applyFont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9" fillId="6" borderId="34" xfId="0" applyNumberFormat="1" applyFont="1" applyFill="1" applyBorder="1" applyAlignment="1">
      <alignment horizontal="center" vertical="center" wrapText="1"/>
    </xf>
    <xf numFmtId="0" fontId="9" fillId="6" borderId="30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vertical="center" wrapText="1"/>
    </xf>
    <xf numFmtId="0" fontId="5" fillId="38" borderId="33" xfId="0" applyNumberFormat="1" applyFont="1" applyFill="1" applyBorder="1" applyAlignment="1">
      <alignment horizontal="center" vertical="center" wrapText="1"/>
    </xf>
    <xf numFmtId="0" fontId="5" fillId="34" borderId="41" xfId="0" applyNumberFormat="1" applyFont="1" applyFill="1" applyBorder="1" applyAlignment="1">
      <alignment horizontal="center" vertical="center" wrapText="1"/>
    </xf>
    <xf numFmtId="0" fontId="9" fillId="33" borderId="49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4" borderId="50" xfId="0" applyNumberFormat="1" applyFont="1" applyFill="1" applyBorder="1" applyAlignment="1">
      <alignment horizontal="center" vertical="center" wrapText="1"/>
    </xf>
    <xf numFmtId="0" fontId="5" fillId="33" borderId="48" xfId="0" applyNumberFormat="1" applyFont="1" applyFill="1" applyBorder="1" applyAlignment="1">
      <alignment horizontal="center" vertical="center" wrapText="1"/>
    </xf>
    <xf numFmtId="0" fontId="9" fillId="33" borderId="51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Border="1" applyAlignment="1">
      <alignment vertical="center"/>
    </xf>
    <xf numFmtId="0" fontId="8" fillId="33" borderId="51" xfId="0" applyNumberFormat="1" applyFont="1" applyFill="1" applyBorder="1" applyAlignment="1">
      <alignment vertical="center" wrapText="1"/>
    </xf>
    <xf numFmtId="0" fontId="9" fillId="33" borderId="51" xfId="0" applyNumberFormat="1" applyFont="1" applyFill="1" applyBorder="1" applyAlignment="1">
      <alignment vertical="center" wrapText="1"/>
    </xf>
    <xf numFmtId="0" fontId="5" fillId="33" borderId="51" xfId="0" applyNumberFormat="1" applyFont="1" applyFill="1" applyBorder="1" applyAlignment="1">
      <alignment vertical="center" wrapText="1"/>
    </xf>
    <xf numFmtId="0" fontId="3" fillId="33" borderId="5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16" borderId="19" xfId="0" applyFont="1" applyFill="1" applyBorder="1" applyAlignment="1">
      <alignment horizontal="left" vertical="center" wrapText="1"/>
    </xf>
    <xf numFmtId="0" fontId="14" fillId="16" borderId="20" xfId="0" applyFont="1" applyFill="1" applyBorder="1" applyAlignment="1">
      <alignment horizontal="center" vertical="center" wrapText="1"/>
    </xf>
    <xf numFmtId="0" fontId="14" fillId="16" borderId="21" xfId="0" applyFont="1" applyFill="1" applyBorder="1" applyAlignment="1">
      <alignment horizontal="center" vertical="center" wrapText="1"/>
    </xf>
    <xf numFmtId="0" fontId="14" fillId="16" borderId="22" xfId="0" applyFont="1" applyFill="1" applyBorder="1" applyAlignment="1">
      <alignment horizontal="center" vertical="center" wrapText="1"/>
    </xf>
    <xf numFmtId="0" fontId="14" fillId="16" borderId="23" xfId="0" applyFont="1" applyFill="1" applyBorder="1" applyAlignment="1">
      <alignment horizontal="center" vertical="center" wrapText="1"/>
    </xf>
    <xf numFmtId="0" fontId="14" fillId="16" borderId="24" xfId="0" applyFont="1" applyFill="1" applyBorder="1" applyAlignment="1">
      <alignment horizontal="center" vertical="center" wrapText="1"/>
    </xf>
    <xf numFmtId="0" fontId="14" fillId="16" borderId="19" xfId="0" applyFont="1" applyFill="1" applyBorder="1" applyAlignment="1">
      <alignment horizontal="center" vertical="center" wrapText="1"/>
    </xf>
    <xf numFmtId="0" fontId="3" fillId="16" borderId="25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15" fillId="16" borderId="20" xfId="0" applyFont="1" applyFill="1" applyBorder="1" applyAlignment="1">
      <alignment horizontal="center" vertical="center" wrapText="1"/>
    </xf>
    <xf numFmtId="0" fontId="15" fillId="16" borderId="21" xfId="0" applyFont="1" applyFill="1" applyBorder="1" applyAlignment="1">
      <alignment horizontal="center" vertical="center" wrapText="1"/>
    </xf>
    <xf numFmtId="0" fontId="15" fillId="16" borderId="24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16" borderId="33" xfId="0" applyFont="1" applyFill="1" applyBorder="1" applyAlignment="1">
      <alignment horizontal="left" vertical="center" wrapText="1"/>
    </xf>
    <xf numFmtId="0" fontId="14" fillId="16" borderId="28" xfId="0" applyFont="1" applyFill="1" applyBorder="1" applyAlignment="1">
      <alignment horizontal="center" vertical="center" wrapText="1"/>
    </xf>
    <xf numFmtId="0" fontId="14" fillId="16" borderId="29" xfId="0" applyFont="1" applyFill="1" applyBorder="1" applyAlignment="1">
      <alignment horizontal="center" vertical="center" wrapText="1"/>
    </xf>
    <xf numFmtId="0" fontId="14" fillId="16" borderId="30" xfId="0" applyFont="1" applyFill="1" applyBorder="1" applyAlignment="1">
      <alignment horizontal="center" vertical="center" wrapText="1"/>
    </xf>
    <xf numFmtId="0" fontId="14" fillId="16" borderId="31" xfId="0" applyFont="1" applyFill="1" applyBorder="1" applyAlignment="1">
      <alignment horizontal="center" vertical="center" wrapText="1"/>
    </xf>
    <xf numFmtId="0" fontId="14" fillId="16" borderId="26" xfId="0" applyFont="1" applyFill="1" applyBorder="1" applyAlignment="1">
      <alignment horizontal="center" vertical="center" wrapText="1"/>
    </xf>
    <xf numFmtId="0" fontId="14" fillId="16" borderId="32" xfId="0" applyFont="1" applyFill="1" applyBorder="1" applyAlignment="1">
      <alignment horizontal="center" vertical="center" wrapText="1"/>
    </xf>
    <xf numFmtId="0" fontId="14" fillId="16" borderId="33" xfId="0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15" fillId="16" borderId="28" xfId="0" applyFont="1" applyFill="1" applyBorder="1" applyAlignment="1">
      <alignment horizontal="center" vertical="center" wrapText="1"/>
    </xf>
    <xf numFmtId="0" fontId="15" fillId="16" borderId="29" xfId="0" applyFont="1" applyFill="1" applyBorder="1" applyAlignment="1">
      <alignment horizontal="center" vertical="center" wrapText="1"/>
    </xf>
    <xf numFmtId="0" fontId="15" fillId="16" borderId="26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2" borderId="29" xfId="0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164" fontId="14" fillId="0" borderId="26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3" fillId="33" borderId="60" xfId="0" applyNumberFormat="1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30" xfId="0" applyFont="1" applyFill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57" xfId="0" applyFont="1" applyBorder="1" applyAlignment="1">
      <alignment vertical="center"/>
    </xf>
    <xf numFmtId="0" fontId="16" fillId="0" borderId="45" xfId="0" applyFont="1" applyFill="1" applyBorder="1" applyAlignment="1">
      <alignment vertical="center"/>
    </xf>
    <xf numFmtId="0" fontId="16" fillId="0" borderId="58" xfId="0" applyFont="1" applyFill="1" applyBorder="1" applyAlignment="1">
      <alignment vertical="center"/>
    </xf>
    <xf numFmtId="0" fontId="16" fillId="0" borderId="59" xfId="0" applyFont="1" applyFill="1" applyBorder="1" applyAlignment="1">
      <alignment horizontal="left" vertical="center"/>
    </xf>
    <xf numFmtId="0" fontId="16" fillId="0" borderId="52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16" borderId="0" xfId="0" applyFont="1" applyFill="1" applyAlignment="1">
      <alignment vertical="center"/>
    </xf>
    <xf numFmtId="0" fontId="59" fillId="0" borderId="0" xfId="0" applyFont="1" applyAlignment="1">
      <alignment/>
    </xf>
    <xf numFmtId="0" fontId="3" fillId="33" borderId="51" xfId="0" applyFont="1" applyFill="1" applyBorder="1" applyAlignment="1">
      <alignment vertical="center"/>
    </xf>
    <xf numFmtId="0" fontId="14" fillId="2" borderId="33" xfId="0" applyFont="1" applyFill="1" applyBorder="1" applyAlignment="1">
      <alignment horizontal="left" vertical="center" wrapText="1"/>
    </xf>
    <xf numFmtId="0" fontId="12" fillId="33" borderId="4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left" vertical="center" wrapText="1"/>
    </xf>
    <xf numFmtId="0" fontId="60" fillId="37" borderId="29" xfId="0" applyFont="1" applyFill="1" applyBorder="1" applyAlignment="1">
      <alignment horizontal="center" vertical="center" wrapText="1"/>
    </xf>
    <xf numFmtId="2" fontId="19" fillId="33" borderId="28" xfId="0" applyNumberFormat="1" applyFont="1" applyFill="1" applyBorder="1" applyAlignment="1">
      <alignment horizontal="center" vertical="center" wrapText="1"/>
    </xf>
    <xf numFmtId="0" fontId="14" fillId="16" borderId="34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14" fillId="37" borderId="33" xfId="0" applyFont="1" applyFill="1" applyBorder="1" applyAlignment="1">
      <alignment horizontal="left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61" fillId="35" borderId="28" xfId="0" applyFont="1" applyFill="1" applyBorder="1" applyAlignment="1">
      <alignment horizontal="center" vertical="center" wrapText="1"/>
    </xf>
    <xf numFmtId="0" fontId="61" fillId="35" borderId="29" xfId="0" applyFont="1" applyFill="1" applyBorder="1" applyAlignment="1">
      <alignment horizontal="center" vertical="center" wrapText="1"/>
    </xf>
    <xf numFmtId="0" fontId="61" fillId="35" borderId="32" xfId="0" applyFont="1" applyFill="1" applyBorder="1" applyAlignment="1">
      <alignment horizontal="center" vertical="center" wrapText="1"/>
    </xf>
    <xf numFmtId="0" fontId="61" fillId="35" borderId="33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60" fillId="37" borderId="3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62" fillId="33" borderId="28" xfId="0" applyNumberFormat="1" applyFont="1" applyFill="1" applyBorder="1" applyAlignment="1">
      <alignment horizontal="center" vertical="center" wrapText="1"/>
    </xf>
    <xf numFmtId="0" fontId="62" fillId="33" borderId="29" xfId="0" applyNumberFormat="1" applyFont="1" applyFill="1" applyBorder="1" applyAlignment="1">
      <alignment horizontal="center" vertical="center" wrapText="1"/>
    </xf>
    <xf numFmtId="0" fontId="62" fillId="0" borderId="33" xfId="0" applyNumberFormat="1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63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textRotation="90" wrapText="1"/>
    </xf>
    <xf numFmtId="0" fontId="18" fillId="34" borderId="36" xfId="0" applyFont="1" applyFill="1" applyBorder="1" applyAlignment="1">
      <alignment horizontal="center" vertical="center" textRotation="90" wrapText="1"/>
    </xf>
    <xf numFmtId="0" fontId="18" fillId="34" borderId="59" xfId="0" applyFont="1" applyFill="1" applyBorder="1" applyAlignment="1">
      <alignment horizontal="center" vertical="center" textRotation="90" wrapText="1"/>
    </xf>
    <xf numFmtId="0" fontId="3" fillId="33" borderId="64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59" xfId="0" applyFont="1" applyFill="1" applyBorder="1" applyAlignment="1">
      <alignment horizontal="center" vertical="center" textRotation="90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left" vertical="center"/>
    </xf>
    <xf numFmtId="0" fontId="16" fillId="0" borderId="74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7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34" borderId="36" xfId="0" applyFont="1" applyFill="1" applyBorder="1" applyAlignment="1">
      <alignment horizontal="center" vertical="center" textRotation="90" wrapText="1"/>
    </xf>
    <xf numFmtId="0" fontId="3" fillId="34" borderId="59" xfId="0" applyFont="1" applyFill="1" applyBorder="1" applyAlignment="1">
      <alignment horizontal="center" vertical="center" textRotation="90" wrapText="1"/>
    </xf>
    <xf numFmtId="0" fontId="13" fillId="33" borderId="52" xfId="0" applyFont="1" applyFill="1" applyBorder="1" applyAlignment="1">
      <alignment horizontal="center" vertical="center" wrapText="1"/>
    </xf>
    <xf numFmtId="0" fontId="13" fillId="33" borderId="54" xfId="0" applyFont="1" applyFill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33" borderId="50" xfId="0" applyNumberFormat="1" applyFont="1" applyFill="1" applyBorder="1" applyAlignment="1">
      <alignment horizontal="center" vertical="center" wrapText="1"/>
    </xf>
    <xf numFmtId="0" fontId="7" fillId="33" borderId="51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left" vertical="center"/>
    </xf>
    <xf numFmtId="0" fontId="7" fillId="0" borderId="34" xfId="0" applyNumberFormat="1" applyFont="1" applyFill="1" applyBorder="1" applyAlignment="1">
      <alignment horizontal="left" vertical="center"/>
    </xf>
    <xf numFmtId="0" fontId="7" fillId="0" borderId="75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33" borderId="74" xfId="0" applyNumberFormat="1" applyFont="1" applyFill="1" applyBorder="1" applyAlignment="1">
      <alignment horizontal="center" vertical="center" wrapText="1"/>
    </xf>
    <xf numFmtId="0" fontId="7" fillId="33" borderId="5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63" fillId="33" borderId="10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63" xfId="0" applyNumberFormat="1" applyFont="1" applyFill="1" applyBorder="1" applyAlignment="1">
      <alignment horizontal="center" vertical="center" wrapText="1"/>
    </xf>
    <xf numFmtId="0" fontId="7" fillId="33" borderId="64" xfId="0" applyNumberFormat="1" applyFont="1" applyFill="1" applyBorder="1" applyAlignment="1">
      <alignment horizontal="center" vertical="center" wrapText="1"/>
    </xf>
    <xf numFmtId="0" fontId="7" fillId="33" borderId="36" xfId="0" applyNumberFormat="1" applyFont="1" applyFill="1" applyBorder="1" applyAlignment="1">
      <alignment horizontal="center" vertical="center" wrapText="1"/>
    </xf>
    <xf numFmtId="0" fontId="7" fillId="33" borderId="59" xfId="0" applyNumberFormat="1" applyFont="1" applyFill="1" applyBorder="1" applyAlignment="1">
      <alignment horizontal="center" vertical="center" wrapText="1"/>
    </xf>
    <xf numFmtId="0" fontId="7" fillId="33" borderId="52" xfId="0" applyNumberFormat="1" applyFont="1" applyFill="1" applyBorder="1" applyAlignment="1">
      <alignment horizontal="center" vertical="center" wrapText="1"/>
    </xf>
    <xf numFmtId="0" fontId="7" fillId="33" borderId="53" xfId="0" applyNumberFormat="1" applyFont="1" applyFill="1" applyBorder="1" applyAlignment="1">
      <alignment horizontal="center" vertical="center" wrapText="1"/>
    </xf>
    <xf numFmtId="0" fontId="7" fillId="33" borderId="54" xfId="0" applyNumberFormat="1" applyFont="1" applyFill="1" applyBorder="1" applyAlignment="1">
      <alignment horizontal="center" vertical="center" wrapText="1"/>
    </xf>
    <xf numFmtId="0" fontId="7" fillId="33" borderId="66" xfId="0" applyNumberFormat="1" applyFont="1" applyFill="1" applyBorder="1" applyAlignment="1">
      <alignment horizontal="center" vertical="center" wrapText="1"/>
    </xf>
    <xf numFmtId="0" fontId="7" fillId="33" borderId="67" xfId="0" applyNumberFormat="1" applyFont="1" applyFill="1" applyBorder="1" applyAlignment="1">
      <alignment horizontal="center" vertical="center" wrapText="1"/>
    </xf>
    <xf numFmtId="0" fontId="7" fillId="33" borderId="68" xfId="0" applyNumberFormat="1" applyFont="1" applyFill="1" applyBorder="1" applyAlignment="1">
      <alignment horizontal="center" vertical="center" wrapText="1"/>
    </xf>
    <xf numFmtId="0" fontId="3" fillId="33" borderId="52" xfId="0" applyNumberFormat="1" applyFont="1" applyFill="1" applyBorder="1" applyAlignment="1">
      <alignment horizontal="center" vertical="center" wrapText="1"/>
    </xf>
    <xf numFmtId="0" fontId="3" fillId="33" borderId="54" xfId="0" applyNumberFormat="1" applyFont="1" applyFill="1" applyBorder="1" applyAlignment="1">
      <alignment horizontal="center" vertical="center" wrapText="1"/>
    </xf>
    <xf numFmtId="0" fontId="3" fillId="33" borderId="66" xfId="0" applyNumberFormat="1" applyFont="1" applyFill="1" applyBorder="1" applyAlignment="1">
      <alignment horizontal="center" vertical="center" wrapText="1"/>
    </xf>
    <xf numFmtId="0" fontId="3" fillId="33" borderId="68" xfId="0" applyNumberFormat="1" applyFont="1" applyFill="1" applyBorder="1" applyAlignment="1">
      <alignment horizontal="center" vertical="center" wrapText="1"/>
    </xf>
    <xf numFmtId="0" fontId="7" fillId="34" borderId="64" xfId="0" applyNumberFormat="1" applyFont="1" applyFill="1" applyBorder="1" applyAlignment="1">
      <alignment horizontal="center" vertical="center" textRotation="90" wrapText="1"/>
    </xf>
    <xf numFmtId="0" fontId="7" fillId="34" borderId="36" xfId="0" applyNumberFormat="1" applyFont="1" applyFill="1" applyBorder="1" applyAlignment="1">
      <alignment horizontal="center" vertical="center" textRotation="90" wrapText="1"/>
    </xf>
    <xf numFmtId="0" fontId="7" fillId="34" borderId="59" xfId="0" applyNumberFormat="1" applyFont="1" applyFill="1" applyBorder="1" applyAlignment="1">
      <alignment horizontal="center" vertical="center" textRotation="90" wrapText="1"/>
    </xf>
    <xf numFmtId="0" fontId="7" fillId="33" borderId="64" xfId="0" applyNumberFormat="1" applyFont="1" applyFill="1" applyBorder="1" applyAlignment="1">
      <alignment horizontal="center" vertical="center" textRotation="90" wrapText="1"/>
    </xf>
    <xf numFmtId="0" fontId="7" fillId="33" borderId="36" xfId="0" applyNumberFormat="1" applyFont="1" applyFill="1" applyBorder="1" applyAlignment="1">
      <alignment horizontal="center" vertical="center" textRotation="90" wrapText="1"/>
    </xf>
    <xf numFmtId="0" fontId="7" fillId="33" borderId="59" xfId="0" applyNumberFormat="1" applyFont="1" applyFill="1" applyBorder="1" applyAlignment="1">
      <alignment horizontal="center" vertical="center" textRotation="90" wrapText="1"/>
    </xf>
    <xf numFmtId="0" fontId="7" fillId="33" borderId="45" xfId="0" applyNumberFormat="1" applyFont="1" applyFill="1" applyBorder="1" applyAlignment="1">
      <alignment horizontal="center" vertical="center" wrapText="1"/>
    </xf>
    <xf numFmtId="0" fontId="5" fillId="0" borderId="74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0" fontId="8" fillId="35" borderId="5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8" fillId="35" borderId="51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left" vertical="center"/>
    </xf>
    <xf numFmtId="0" fontId="7" fillId="0" borderId="30" xfId="0" applyNumberFormat="1" applyFont="1" applyFill="1" applyBorder="1" applyAlignment="1">
      <alignment horizontal="left" vertical="center"/>
    </xf>
    <xf numFmtId="0" fontId="7" fillId="0" borderId="31" xfId="0" applyNumberFormat="1" applyFont="1" applyFill="1" applyBorder="1" applyAlignment="1">
      <alignment horizontal="left" vertical="center"/>
    </xf>
    <xf numFmtId="0" fontId="7" fillId="0" borderId="38" xfId="0" applyNumberFormat="1" applyFont="1" applyFill="1" applyBorder="1" applyAlignment="1">
      <alignment horizontal="left" vertical="center"/>
    </xf>
    <xf numFmtId="0" fontId="7" fillId="0" borderId="74" xfId="0" applyNumberFormat="1" applyFont="1" applyFill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7" fillId="0" borderId="44" xfId="0" applyNumberFormat="1" applyFont="1" applyFill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58" xfId="0" applyNumberFormat="1" applyFont="1" applyBorder="1" applyAlignment="1">
      <alignment horizontal="left" vertical="center" wrapText="1"/>
    </xf>
    <xf numFmtId="0" fontId="7" fillId="0" borderId="7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5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8" fillId="33" borderId="64" xfId="0" applyNumberFormat="1" applyFont="1" applyFill="1" applyBorder="1" applyAlignment="1">
      <alignment horizontal="center" vertical="center" wrapText="1"/>
    </xf>
    <xf numFmtId="0" fontId="8" fillId="33" borderId="36" xfId="0" applyNumberFormat="1" applyFont="1" applyFill="1" applyBorder="1" applyAlignment="1">
      <alignment horizontal="center" vertical="center" wrapText="1"/>
    </xf>
    <xf numFmtId="0" fontId="8" fillId="33" borderId="59" xfId="0" applyNumberFormat="1" applyFont="1" applyFill="1" applyBorder="1" applyAlignment="1">
      <alignment horizontal="center" vertical="center" wrapText="1"/>
    </xf>
    <xf numFmtId="0" fontId="7" fillId="33" borderId="55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65" xfId="0" applyNumberFormat="1" applyFont="1" applyFill="1" applyBorder="1" applyAlignment="1">
      <alignment horizontal="center" vertical="center" wrapText="1"/>
    </xf>
    <xf numFmtId="0" fontId="7" fillId="34" borderId="50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4" borderId="51" xfId="0" applyNumberFormat="1" applyFont="1" applyFill="1" applyBorder="1" applyAlignment="1">
      <alignment horizontal="center" vertical="center" wrapText="1"/>
    </xf>
    <xf numFmtId="0" fontId="8" fillId="33" borderId="50" xfId="0" applyNumberFormat="1" applyFont="1" applyFill="1" applyBorder="1" applyAlignment="1">
      <alignment horizontal="center" vertical="center" wrapText="1"/>
    </xf>
    <xf numFmtId="0" fontId="8" fillId="33" borderId="51" xfId="0" applyNumberFormat="1" applyFont="1" applyFill="1" applyBorder="1" applyAlignment="1">
      <alignment horizontal="center" vertical="center" wrapText="1"/>
    </xf>
    <xf numFmtId="0" fontId="5" fillId="33" borderId="5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51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64" xfId="0" applyNumberFormat="1" applyFont="1" applyFill="1" applyBorder="1" applyAlignment="1">
      <alignment horizontal="center" vertical="center" wrapText="1"/>
    </xf>
    <xf numFmtId="0" fontId="9" fillId="33" borderId="36" xfId="0" applyNumberFormat="1" applyFont="1" applyFill="1" applyBorder="1" applyAlignment="1">
      <alignment horizontal="center" vertical="center" wrapText="1"/>
    </xf>
    <xf numFmtId="0" fontId="9" fillId="33" borderId="59" xfId="0" applyNumberFormat="1" applyFont="1" applyFill="1" applyBorder="1" applyAlignment="1">
      <alignment horizontal="center" vertical="center" wrapText="1"/>
    </xf>
    <xf numFmtId="0" fontId="5" fillId="33" borderId="50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64" xfId="0" applyNumberFormat="1" applyFont="1" applyFill="1" applyBorder="1" applyAlignment="1">
      <alignment horizontal="center" vertical="center" wrapText="1"/>
    </xf>
    <xf numFmtId="0" fontId="5" fillId="33" borderId="59" xfId="0" applyNumberFormat="1" applyFont="1" applyFill="1" applyBorder="1" applyAlignment="1">
      <alignment horizontal="center" vertical="center" wrapText="1"/>
    </xf>
    <xf numFmtId="0" fontId="5" fillId="33" borderId="74" xfId="0" applyNumberFormat="1" applyFont="1" applyFill="1" applyBorder="1" applyAlignment="1">
      <alignment horizontal="center" vertical="center" wrapText="1"/>
    </xf>
    <xf numFmtId="0" fontId="5" fillId="33" borderId="58" xfId="0" applyNumberFormat="1" applyFont="1" applyFill="1" applyBorder="1" applyAlignment="1">
      <alignment horizontal="center" vertical="center" wrapText="1"/>
    </xf>
    <xf numFmtId="0" fontId="5" fillId="33" borderId="45" xfId="0" applyNumberFormat="1" applyFont="1" applyFill="1" applyBorder="1" applyAlignment="1">
      <alignment horizontal="center" vertical="center" wrapText="1"/>
    </xf>
    <xf numFmtId="0" fontId="5" fillId="34" borderId="64" xfId="0" applyNumberFormat="1" applyFont="1" applyFill="1" applyBorder="1" applyAlignment="1">
      <alignment horizontal="center" vertical="center" textRotation="90" wrapText="1"/>
    </xf>
    <xf numFmtId="0" fontId="5" fillId="34" borderId="36" xfId="0" applyNumberFormat="1" applyFont="1" applyFill="1" applyBorder="1" applyAlignment="1">
      <alignment horizontal="center" vertical="center" textRotation="90" wrapText="1"/>
    </xf>
    <xf numFmtId="0" fontId="5" fillId="34" borderId="59" xfId="0" applyNumberFormat="1" applyFont="1" applyFill="1" applyBorder="1" applyAlignment="1">
      <alignment horizontal="center" vertical="center" textRotation="90" wrapText="1"/>
    </xf>
    <xf numFmtId="0" fontId="5" fillId="33" borderId="64" xfId="0" applyNumberFormat="1" applyFont="1" applyFill="1" applyBorder="1" applyAlignment="1">
      <alignment horizontal="center" vertical="center" textRotation="90" wrapText="1"/>
    </xf>
    <xf numFmtId="0" fontId="5" fillId="33" borderId="36" xfId="0" applyNumberFormat="1" applyFont="1" applyFill="1" applyBorder="1" applyAlignment="1">
      <alignment horizontal="center" vertical="center" textRotation="90" wrapText="1"/>
    </xf>
    <xf numFmtId="0" fontId="5" fillId="33" borderId="59" xfId="0" applyNumberFormat="1" applyFont="1" applyFill="1" applyBorder="1" applyAlignment="1">
      <alignment horizontal="center" vertical="center" textRotation="90" wrapText="1"/>
    </xf>
    <xf numFmtId="0" fontId="2" fillId="33" borderId="52" xfId="0" applyNumberFormat="1" applyFont="1" applyFill="1" applyBorder="1" applyAlignment="1">
      <alignment horizontal="center" vertical="center" wrapText="1"/>
    </xf>
    <xf numFmtId="0" fontId="2" fillId="33" borderId="54" xfId="0" applyNumberFormat="1" applyFont="1" applyFill="1" applyBorder="1" applyAlignment="1">
      <alignment horizontal="center" vertical="center" wrapText="1"/>
    </xf>
    <xf numFmtId="0" fontId="2" fillId="33" borderId="66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5" fillId="33" borderId="52" xfId="0" applyNumberFormat="1" applyFont="1" applyFill="1" applyBorder="1" applyAlignment="1">
      <alignment horizontal="center" vertical="center" wrapText="1"/>
    </xf>
    <xf numFmtId="0" fontId="5" fillId="33" borderId="53" xfId="0" applyNumberFormat="1" applyFont="1" applyFill="1" applyBorder="1" applyAlignment="1">
      <alignment horizontal="center" vertical="center" wrapText="1"/>
    </xf>
    <xf numFmtId="0" fontId="5" fillId="33" borderId="54" xfId="0" applyNumberFormat="1" applyFont="1" applyFill="1" applyBorder="1" applyAlignment="1">
      <alignment horizontal="center" vertical="center" wrapText="1"/>
    </xf>
    <xf numFmtId="0" fontId="5" fillId="33" borderId="55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65" xfId="0" applyNumberFormat="1" applyFont="1" applyFill="1" applyBorder="1" applyAlignment="1">
      <alignment horizontal="center" vertical="center" wrapText="1"/>
    </xf>
    <xf numFmtId="0" fontId="5" fillId="33" borderId="66" xfId="0" applyNumberFormat="1" applyFont="1" applyFill="1" applyBorder="1" applyAlignment="1">
      <alignment horizontal="center" vertical="center" wrapText="1"/>
    </xf>
    <xf numFmtId="0" fontId="5" fillId="33" borderId="67" xfId="0" applyNumberFormat="1" applyFont="1" applyFill="1" applyBorder="1" applyAlignment="1">
      <alignment horizontal="center" vertical="center" wrapText="1"/>
    </xf>
    <xf numFmtId="0" fontId="5" fillId="33" borderId="68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7" fillId="36" borderId="35" xfId="0" applyNumberFormat="1" applyFont="1" applyFill="1" applyBorder="1" applyAlignment="1">
      <alignment horizontal="left" vertical="center" wrapText="1"/>
    </xf>
    <xf numFmtId="0" fontId="10" fillId="36" borderId="31" xfId="0" applyNumberFormat="1" applyFont="1" applyFill="1" applyBorder="1" applyAlignment="1">
      <alignment vertical="center" wrapText="1"/>
    </xf>
    <xf numFmtId="0" fontId="10" fillId="36" borderId="27" xfId="0" applyNumberFormat="1" applyFont="1" applyFill="1" applyBorder="1" applyAlignment="1">
      <alignment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0" fillId="36" borderId="27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50</xdr:row>
      <xdr:rowOff>114300</xdr:rowOff>
    </xdr:from>
    <xdr:ext cx="10115550" cy="1228725"/>
    <xdr:sp>
      <xdr:nvSpPr>
        <xdr:cNvPr id="1" name="pole tekstowe 2"/>
        <xdr:cNvSpPr txBox="1">
          <a:spLocks noChangeArrowheads="1"/>
        </xdr:cNvSpPr>
      </xdr:nvSpPr>
      <xdr:spPr>
        <a:xfrm>
          <a:off x="3457575" y="15059025"/>
          <a:ext cx="101155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przedmioty wchodzące w skład jednego wspólnego przedmiotu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"Higiena, toksykologia i bezpieczeństwo żywności"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Koordynatorem przedmiotu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jest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kierownik Zakładu Bromatologi.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organizacji zaliczenia przedmiotu zobowiazany jest koordynator, który dokonuje wpisu w indeksie. Zaliczenie przedmiotu powinno być przeprowadzone w porozumieniu z jednostkami realizującymi poszczególne treści kształcenia i powinny uwzględniać zakres wiadomości z ich zakresu. Warunkiem przystąpienia do zaliczenia końcowego, jest uzyskanie wymaganych zaliczeń z poszczególnych treści kształcenia. Formę i zakres tych zaliczeń ustala kierownik jednostki, w ramach której realizowane są treści cząstkowe.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142875</xdr:colOff>
      <xdr:row>49</xdr:row>
      <xdr:rowOff>95250</xdr:rowOff>
    </xdr:from>
    <xdr:ext cx="9982200" cy="1219200"/>
    <xdr:sp>
      <xdr:nvSpPr>
        <xdr:cNvPr id="1" name="pole tekstowe 2"/>
        <xdr:cNvSpPr txBox="1">
          <a:spLocks noChangeArrowheads="1"/>
        </xdr:cNvSpPr>
      </xdr:nvSpPr>
      <xdr:spPr>
        <a:xfrm>
          <a:off x="4191000" y="15030450"/>
          <a:ext cx="99822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przedmioty wchodzące w skład jednego wspólnego przedmiotu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"Higiena, toksykologia i bezpieczeństwo żywności"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Koordynatorem przedmiotu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jest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kierownik Zakładu Bromatologi.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organizacji zaliczenia przedmiotu zobowiazany jest koordynator, który dokonuje wpisu w indeksie. Zaliczenie przedmiotu powinno być przeprowadzone w porozumieniu z jednostkami realizującymi poszczególne treści kształcenia i powinny uwzględniać zakres wiadomości z ich zakresu. Warunkiem przystąpienia do zaliczenia końcowego, jest uzyskanie wymaganych zaliczeń z poszczególnych treści kształcenia. Formę i zakres tych zaliczeń ustala kierownik jednostki, w ramach której realizowane są treści cząstkowe.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58"/>
  <sheetViews>
    <sheetView zoomScalePageLayoutView="0" workbookViewId="0" topLeftCell="A1">
      <selection activeCell="AG32" sqref="AG32"/>
    </sheetView>
  </sheetViews>
  <sheetFormatPr defaultColWidth="9.00390625" defaultRowHeight="12.75"/>
  <cols>
    <col min="1" max="1" width="9.125" style="1" customWidth="1"/>
    <col min="2" max="2" width="25.125" style="1" customWidth="1"/>
    <col min="3" max="27" width="9.125" style="1" customWidth="1"/>
    <col min="28" max="28" width="8.00390625" style="1" customWidth="1"/>
    <col min="29" max="34" width="9.125" style="1" customWidth="1"/>
    <col min="35" max="35" width="22.875" style="1" customWidth="1"/>
    <col min="36" max="16384" width="9.125" style="1" customWidth="1"/>
  </cols>
  <sheetData>
    <row r="1" ht="12.75"/>
    <row r="2" ht="12.75"/>
    <row r="3" spans="1:35" ht="21" customHeight="1" thickBot="1">
      <c r="A3" s="484" t="s">
        <v>27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</row>
    <row r="4" spans="1:35" ht="37.5" customHeight="1" thickBot="1">
      <c r="A4" s="399" t="s">
        <v>188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394"/>
    </row>
    <row r="5" spans="1:35" ht="13.5" thickBot="1">
      <c r="A5" s="401" t="s">
        <v>19</v>
      </c>
      <c r="B5" s="404" t="s">
        <v>20</v>
      </c>
      <c r="C5" s="407" t="s">
        <v>7</v>
      </c>
      <c r="D5" s="408"/>
      <c r="E5" s="408"/>
      <c r="F5" s="408"/>
      <c r="G5" s="408"/>
      <c r="H5" s="408"/>
      <c r="I5" s="408"/>
      <c r="J5" s="408"/>
      <c r="K5" s="408"/>
      <c r="L5" s="409"/>
      <c r="M5" s="410" t="s">
        <v>8</v>
      </c>
      <c r="N5" s="411"/>
      <c r="O5" s="414" t="s">
        <v>37</v>
      </c>
      <c r="P5" s="417" t="s">
        <v>36</v>
      </c>
      <c r="Q5" s="407" t="s">
        <v>1</v>
      </c>
      <c r="R5" s="408"/>
      <c r="S5" s="408"/>
      <c r="T5" s="408"/>
      <c r="U5" s="408"/>
      <c r="V5" s="420"/>
      <c r="W5" s="407" t="s">
        <v>0</v>
      </c>
      <c r="X5" s="408"/>
      <c r="Y5" s="408"/>
      <c r="Z5" s="408"/>
      <c r="AA5" s="408"/>
      <c r="AB5" s="420"/>
      <c r="AC5" s="407" t="s">
        <v>26</v>
      </c>
      <c r="AD5" s="408"/>
      <c r="AE5" s="408"/>
      <c r="AF5" s="408"/>
      <c r="AG5" s="408"/>
      <c r="AH5" s="420"/>
      <c r="AI5" s="427" t="s">
        <v>25</v>
      </c>
    </row>
    <row r="6" spans="1:35" ht="13.5" thickBot="1">
      <c r="A6" s="402"/>
      <c r="B6" s="405"/>
      <c r="C6" s="431" t="s">
        <v>30</v>
      </c>
      <c r="D6" s="432"/>
      <c r="E6" s="432"/>
      <c r="F6" s="432"/>
      <c r="G6" s="432"/>
      <c r="H6" s="433"/>
      <c r="I6" s="431" t="s">
        <v>29</v>
      </c>
      <c r="J6" s="432"/>
      <c r="K6" s="432"/>
      <c r="L6" s="434"/>
      <c r="M6" s="412"/>
      <c r="N6" s="413"/>
      <c r="O6" s="415"/>
      <c r="P6" s="418"/>
      <c r="Q6" s="421"/>
      <c r="R6" s="422"/>
      <c r="S6" s="422"/>
      <c r="T6" s="422"/>
      <c r="U6" s="422"/>
      <c r="V6" s="423"/>
      <c r="W6" s="424"/>
      <c r="X6" s="425"/>
      <c r="Y6" s="425"/>
      <c r="Z6" s="425"/>
      <c r="AA6" s="425"/>
      <c r="AB6" s="426"/>
      <c r="AC6" s="424"/>
      <c r="AD6" s="425"/>
      <c r="AE6" s="425"/>
      <c r="AF6" s="425"/>
      <c r="AG6" s="425"/>
      <c r="AH6" s="426"/>
      <c r="AI6" s="428"/>
    </row>
    <row r="7" spans="1:35" ht="13.5" thickBot="1">
      <c r="A7" s="402"/>
      <c r="B7" s="405"/>
      <c r="C7" s="431" t="s">
        <v>4</v>
      </c>
      <c r="D7" s="432"/>
      <c r="E7" s="434"/>
      <c r="F7" s="431" t="s">
        <v>5</v>
      </c>
      <c r="G7" s="432"/>
      <c r="H7" s="433"/>
      <c r="I7" s="435" t="s">
        <v>31</v>
      </c>
      <c r="J7" s="435" t="s">
        <v>11</v>
      </c>
      <c r="K7" s="435" t="s">
        <v>12</v>
      </c>
      <c r="L7" s="435" t="s">
        <v>32</v>
      </c>
      <c r="M7" s="438" t="s">
        <v>10</v>
      </c>
      <c r="N7" s="439"/>
      <c r="O7" s="415"/>
      <c r="P7" s="418"/>
      <c r="Q7" s="424"/>
      <c r="R7" s="425"/>
      <c r="S7" s="425"/>
      <c r="T7" s="425"/>
      <c r="U7" s="425"/>
      <c r="V7" s="426"/>
      <c r="W7" s="438" t="s">
        <v>24</v>
      </c>
      <c r="X7" s="439"/>
      <c r="Y7" s="439"/>
      <c r="Z7" s="439"/>
      <c r="AA7" s="439"/>
      <c r="AB7" s="440"/>
      <c r="AC7" s="438" t="s">
        <v>24</v>
      </c>
      <c r="AD7" s="439"/>
      <c r="AE7" s="439"/>
      <c r="AF7" s="439"/>
      <c r="AG7" s="439"/>
      <c r="AH7" s="440"/>
      <c r="AI7" s="429"/>
    </row>
    <row r="8" spans="1:35" ht="13.5" thickBot="1">
      <c r="A8" s="403"/>
      <c r="B8" s="406"/>
      <c r="C8" s="192" t="s">
        <v>31</v>
      </c>
      <c r="D8" s="193" t="s">
        <v>11</v>
      </c>
      <c r="E8" s="193" t="s">
        <v>12</v>
      </c>
      <c r="F8" s="194" t="s">
        <v>31</v>
      </c>
      <c r="G8" s="195" t="s">
        <v>11</v>
      </c>
      <c r="H8" s="193" t="s">
        <v>12</v>
      </c>
      <c r="I8" s="436"/>
      <c r="J8" s="436"/>
      <c r="K8" s="436"/>
      <c r="L8" s="437"/>
      <c r="M8" s="192" t="s">
        <v>4</v>
      </c>
      <c r="N8" s="196" t="s">
        <v>5</v>
      </c>
      <c r="O8" s="416"/>
      <c r="P8" s="419"/>
      <c r="Q8" s="194" t="s">
        <v>2</v>
      </c>
      <c r="R8" s="197" t="s">
        <v>3</v>
      </c>
      <c r="S8" s="197" t="s">
        <v>9</v>
      </c>
      <c r="T8" s="197" t="s">
        <v>11</v>
      </c>
      <c r="U8" s="197" t="s">
        <v>23</v>
      </c>
      <c r="V8" s="198" t="s">
        <v>12</v>
      </c>
      <c r="W8" s="192" t="s">
        <v>2</v>
      </c>
      <c r="X8" s="195" t="s">
        <v>3</v>
      </c>
      <c r="Y8" s="195" t="s">
        <v>9</v>
      </c>
      <c r="Z8" s="195" t="s">
        <v>11</v>
      </c>
      <c r="AA8" s="195" t="s">
        <v>23</v>
      </c>
      <c r="AB8" s="193" t="s">
        <v>12</v>
      </c>
      <c r="AC8" s="192" t="s">
        <v>2</v>
      </c>
      <c r="AD8" s="195" t="s">
        <v>3</v>
      </c>
      <c r="AE8" s="195" t="s">
        <v>9</v>
      </c>
      <c r="AF8" s="195" t="s">
        <v>11</v>
      </c>
      <c r="AG8" s="195" t="s">
        <v>23</v>
      </c>
      <c r="AH8" s="193" t="s">
        <v>12</v>
      </c>
      <c r="AI8" s="430"/>
    </row>
    <row r="9" spans="1:35" ht="24">
      <c r="A9" s="199">
        <v>1</v>
      </c>
      <c r="B9" s="348" t="s">
        <v>152</v>
      </c>
      <c r="C9" s="349">
        <v>3</v>
      </c>
      <c r="D9" s="350"/>
      <c r="E9" s="351"/>
      <c r="F9" s="349"/>
      <c r="G9" s="352"/>
      <c r="H9" s="353"/>
      <c r="I9" s="354">
        <f>C9+F9</f>
        <v>3</v>
      </c>
      <c r="J9" s="355">
        <f>D9+G9</f>
        <v>0</v>
      </c>
      <c r="K9" s="356">
        <f>E9+H9</f>
        <v>0</v>
      </c>
      <c r="L9" s="199">
        <f aca="true" t="shared" si="0" ref="L9:L40">SUM(I9:K9)</f>
        <v>3</v>
      </c>
      <c r="M9" s="357" t="s">
        <v>153</v>
      </c>
      <c r="N9" s="323"/>
      <c r="O9" s="358">
        <f>SUM(Q9:T9)</f>
        <v>45</v>
      </c>
      <c r="P9" s="359">
        <f>SUM(Q9:V9)</f>
        <v>75</v>
      </c>
      <c r="Q9" s="360">
        <f aca="true" t="shared" si="1" ref="Q9:V24">W9+AC9</f>
        <v>15</v>
      </c>
      <c r="R9" s="361">
        <f t="shared" si="1"/>
        <v>0</v>
      </c>
      <c r="S9" s="361">
        <f t="shared" si="1"/>
        <v>30</v>
      </c>
      <c r="T9" s="361">
        <f t="shared" si="1"/>
        <v>0</v>
      </c>
      <c r="U9" s="361">
        <f t="shared" si="1"/>
        <v>30</v>
      </c>
      <c r="V9" s="362">
        <f t="shared" si="1"/>
        <v>0</v>
      </c>
      <c r="W9" s="349">
        <v>15</v>
      </c>
      <c r="X9" s="350"/>
      <c r="Y9" s="350">
        <v>30</v>
      </c>
      <c r="Z9" s="350"/>
      <c r="AA9" s="350">
        <v>30</v>
      </c>
      <c r="AB9" s="353"/>
      <c r="AC9" s="349"/>
      <c r="AD9" s="351"/>
      <c r="AE9" s="351"/>
      <c r="AF9" s="351"/>
      <c r="AG9" s="350"/>
      <c r="AH9" s="353"/>
      <c r="AI9" s="391" t="s">
        <v>154</v>
      </c>
    </row>
    <row r="10" spans="1:35" ht="12.75">
      <c r="A10" s="213">
        <v>2</v>
      </c>
      <c r="B10" s="228" t="s">
        <v>155</v>
      </c>
      <c r="C10" s="229">
        <v>3</v>
      </c>
      <c r="D10" s="230"/>
      <c r="E10" s="231"/>
      <c r="F10" s="229"/>
      <c r="G10" s="232"/>
      <c r="H10" s="233"/>
      <c r="I10" s="234">
        <f aca="true" t="shared" si="2" ref="I10:K40">C10+F10</f>
        <v>3</v>
      </c>
      <c r="J10" s="235">
        <f t="shared" si="2"/>
        <v>0</v>
      </c>
      <c r="K10" s="236">
        <f>E10+H10</f>
        <v>0</v>
      </c>
      <c r="L10" s="213">
        <f t="shared" si="0"/>
        <v>3</v>
      </c>
      <c r="M10" s="246" t="s">
        <v>153</v>
      </c>
      <c r="N10" s="244"/>
      <c r="O10" s="239">
        <f aca="true" t="shared" si="3" ref="O10:O40">SUM(Q10:T10)</f>
        <v>60</v>
      </c>
      <c r="P10" s="240">
        <f aca="true" t="shared" si="4" ref="P10:P40">SUM(Q10:V10)</f>
        <v>75</v>
      </c>
      <c r="Q10" s="241">
        <f t="shared" si="1"/>
        <v>30</v>
      </c>
      <c r="R10" s="242">
        <f t="shared" si="1"/>
        <v>0</v>
      </c>
      <c r="S10" s="242">
        <f t="shared" si="1"/>
        <v>30</v>
      </c>
      <c r="T10" s="242">
        <f t="shared" si="1"/>
        <v>0</v>
      </c>
      <c r="U10" s="242">
        <f t="shared" si="1"/>
        <v>15</v>
      </c>
      <c r="V10" s="243">
        <f t="shared" si="1"/>
        <v>0</v>
      </c>
      <c r="W10" s="229">
        <v>30</v>
      </c>
      <c r="X10" s="230"/>
      <c r="Y10" s="230">
        <v>30</v>
      </c>
      <c r="Z10" s="230"/>
      <c r="AA10" s="230">
        <v>15</v>
      </c>
      <c r="AB10" s="233"/>
      <c r="AC10" s="229"/>
      <c r="AD10" s="230"/>
      <c r="AE10" s="231"/>
      <c r="AF10" s="231"/>
      <c r="AG10" s="230"/>
      <c r="AH10" s="233"/>
      <c r="AI10" s="392" t="s">
        <v>187</v>
      </c>
    </row>
    <row r="11" spans="1:35" ht="12.75">
      <c r="A11" s="213">
        <v>3</v>
      </c>
      <c r="B11" s="228" t="s">
        <v>156</v>
      </c>
      <c r="C11" s="229">
        <v>2</v>
      </c>
      <c r="D11" s="230"/>
      <c r="E11" s="231"/>
      <c r="F11" s="229"/>
      <c r="G11" s="232"/>
      <c r="H11" s="233"/>
      <c r="I11" s="234">
        <f t="shared" si="2"/>
        <v>2</v>
      </c>
      <c r="J11" s="235">
        <f t="shared" si="2"/>
        <v>0</v>
      </c>
      <c r="K11" s="236">
        <f t="shared" si="2"/>
        <v>0</v>
      </c>
      <c r="L11" s="213">
        <f t="shared" si="0"/>
        <v>2</v>
      </c>
      <c r="M11" s="237" t="s">
        <v>157</v>
      </c>
      <c r="N11" s="363"/>
      <c r="O11" s="239">
        <f t="shared" si="3"/>
        <v>30</v>
      </c>
      <c r="P11" s="240">
        <f t="shared" si="4"/>
        <v>50</v>
      </c>
      <c r="Q11" s="241">
        <f t="shared" si="1"/>
        <v>15</v>
      </c>
      <c r="R11" s="242">
        <f t="shared" si="1"/>
        <v>0</v>
      </c>
      <c r="S11" s="242">
        <f t="shared" si="1"/>
        <v>15</v>
      </c>
      <c r="T11" s="242">
        <f t="shared" si="1"/>
        <v>0</v>
      </c>
      <c r="U11" s="242">
        <f t="shared" si="1"/>
        <v>20</v>
      </c>
      <c r="V11" s="243">
        <f t="shared" si="1"/>
        <v>0</v>
      </c>
      <c r="W11" s="229">
        <v>15</v>
      </c>
      <c r="X11" s="230"/>
      <c r="Y11" s="230">
        <v>15</v>
      </c>
      <c r="Z11" s="230"/>
      <c r="AA11" s="230">
        <v>20</v>
      </c>
      <c r="AB11" s="233"/>
      <c r="AC11" s="229"/>
      <c r="AD11" s="231"/>
      <c r="AE11" s="231"/>
      <c r="AF11" s="231"/>
      <c r="AG11" s="230"/>
      <c r="AH11" s="231"/>
      <c r="AI11" s="392" t="s">
        <v>158</v>
      </c>
    </row>
    <row r="12" spans="1:35" ht="24">
      <c r="A12" s="213">
        <v>4</v>
      </c>
      <c r="B12" s="228" t="s">
        <v>159</v>
      </c>
      <c r="C12" s="229"/>
      <c r="D12" s="230"/>
      <c r="E12" s="231"/>
      <c r="F12" s="229">
        <v>2.5</v>
      </c>
      <c r="G12" s="232"/>
      <c r="H12" s="233"/>
      <c r="I12" s="234">
        <f t="shared" si="2"/>
        <v>2.5</v>
      </c>
      <c r="J12" s="235">
        <f t="shared" si="2"/>
        <v>0</v>
      </c>
      <c r="K12" s="236">
        <f t="shared" si="2"/>
        <v>0</v>
      </c>
      <c r="L12" s="213">
        <f t="shared" si="0"/>
        <v>2.5</v>
      </c>
      <c r="M12" s="237"/>
      <c r="N12" s="244" t="s">
        <v>153</v>
      </c>
      <c r="O12" s="239">
        <f t="shared" si="3"/>
        <v>45</v>
      </c>
      <c r="P12" s="240">
        <f t="shared" si="4"/>
        <v>65</v>
      </c>
      <c r="Q12" s="241">
        <f t="shared" si="1"/>
        <v>15</v>
      </c>
      <c r="R12" s="242">
        <f t="shared" si="1"/>
        <v>0</v>
      </c>
      <c r="S12" s="242">
        <f t="shared" si="1"/>
        <v>30</v>
      </c>
      <c r="T12" s="242">
        <f t="shared" si="1"/>
        <v>0</v>
      </c>
      <c r="U12" s="242">
        <f t="shared" si="1"/>
        <v>20</v>
      </c>
      <c r="V12" s="243">
        <f t="shared" si="1"/>
        <v>0</v>
      </c>
      <c r="W12" s="229"/>
      <c r="X12" s="230"/>
      <c r="Y12" s="230"/>
      <c r="Z12" s="230"/>
      <c r="AA12" s="230"/>
      <c r="AB12" s="233"/>
      <c r="AC12" s="229">
        <v>15</v>
      </c>
      <c r="AD12" s="230"/>
      <c r="AE12" s="231">
        <v>30</v>
      </c>
      <c r="AF12" s="231"/>
      <c r="AG12" s="230">
        <v>20</v>
      </c>
      <c r="AH12" s="231"/>
      <c r="AI12" s="392" t="s">
        <v>160</v>
      </c>
    </row>
    <row r="13" spans="1:35" ht="24">
      <c r="A13" s="213">
        <v>5</v>
      </c>
      <c r="B13" s="228" t="s">
        <v>161</v>
      </c>
      <c r="C13" s="229">
        <v>5</v>
      </c>
      <c r="D13" s="230"/>
      <c r="E13" s="231"/>
      <c r="F13" s="229">
        <v>4.5</v>
      </c>
      <c r="G13" s="232"/>
      <c r="H13" s="233"/>
      <c r="I13" s="234">
        <f t="shared" si="2"/>
        <v>9.5</v>
      </c>
      <c r="J13" s="235">
        <f t="shared" si="2"/>
        <v>0</v>
      </c>
      <c r="K13" s="236">
        <f t="shared" si="2"/>
        <v>0</v>
      </c>
      <c r="L13" s="213">
        <f t="shared" si="0"/>
        <v>9.5</v>
      </c>
      <c r="M13" s="237"/>
      <c r="N13" s="244" t="s">
        <v>153</v>
      </c>
      <c r="O13" s="239">
        <f t="shared" si="3"/>
        <v>180</v>
      </c>
      <c r="P13" s="240">
        <f t="shared" si="4"/>
        <v>285</v>
      </c>
      <c r="Q13" s="241">
        <f t="shared" si="1"/>
        <v>45</v>
      </c>
      <c r="R13" s="242">
        <f t="shared" si="1"/>
        <v>0</v>
      </c>
      <c r="S13" s="242">
        <f t="shared" si="1"/>
        <v>135</v>
      </c>
      <c r="T13" s="242">
        <f t="shared" si="1"/>
        <v>0</v>
      </c>
      <c r="U13" s="242">
        <f t="shared" si="1"/>
        <v>105</v>
      </c>
      <c r="V13" s="243">
        <f t="shared" si="1"/>
        <v>0</v>
      </c>
      <c r="W13" s="229">
        <v>25</v>
      </c>
      <c r="X13" s="230"/>
      <c r="Y13" s="230">
        <v>70</v>
      </c>
      <c r="Z13" s="230"/>
      <c r="AA13" s="230">
        <v>55</v>
      </c>
      <c r="AB13" s="233"/>
      <c r="AC13" s="229">
        <v>20</v>
      </c>
      <c r="AD13" s="230"/>
      <c r="AE13" s="231">
        <v>65</v>
      </c>
      <c r="AF13" s="231"/>
      <c r="AG13" s="230">
        <v>50</v>
      </c>
      <c r="AH13" s="231"/>
      <c r="AI13" s="228" t="s">
        <v>38</v>
      </c>
    </row>
    <row r="14" spans="1:35" ht="24">
      <c r="A14" s="213">
        <v>6</v>
      </c>
      <c r="B14" s="364" t="s">
        <v>162</v>
      </c>
      <c r="C14" s="229">
        <v>1</v>
      </c>
      <c r="D14" s="230"/>
      <c r="E14" s="231"/>
      <c r="F14" s="229"/>
      <c r="G14" s="232"/>
      <c r="H14" s="233"/>
      <c r="I14" s="234">
        <f t="shared" si="2"/>
        <v>1</v>
      </c>
      <c r="J14" s="235">
        <f t="shared" si="2"/>
        <v>0</v>
      </c>
      <c r="K14" s="236">
        <f t="shared" si="2"/>
        <v>0</v>
      </c>
      <c r="L14" s="213">
        <f t="shared" si="0"/>
        <v>1</v>
      </c>
      <c r="M14" s="237" t="s">
        <v>157</v>
      </c>
      <c r="N14" s="244"/>
      <c r="O14" s="239">
        <f t="shared" si="3"/>
        <v>20</v>
      </c>
      <c r="P14" s="240">
        <f t="shared" si="4"/>
        <v>25</v>
      </c>
      <c r="Q14" s="241">
        <f t="shared" si="1"/>
        <v>10</v>
      </c>
      <c r="R14" s="242">
        <f t="shared" si="1"/>
        <v>10</v>
      </c>
      <c r="S14" s="242">
        <f t="shared" si="1"/>
        <v>0</v>
      </c>
      <c r="T14" s="242">
        <f t="shared" si="1"/>
        <v>0</v>
      </c>
      <c r="U14" s="242">
        <f t="shared" si="1"/>
        <v>5</v>
      </c>
      <c r="V14" s="243">
        <f t="shared" si="1"/>
        <v>0</v>
      </c>
      <c r="W14" s="229">
        <v>10</v>
      </c>
      <c r="X14" s="365">
        <v>10</v>
      </c>
      <c r="Y14" s="230"/>
      <c r="Z14" s="230"/>
      <c r="AA14" s="230">
        <v>5</v>
      </c>
      <c r="AB14" s="233"/>
      <c r="AC14" s="229"/>
      <c r="AD14" s="230"/>
      <c r="AE14" s="231"/>
      <c r="AF14" s="231"/>
      <c r="AG14" s="230"/>
      <c r="AH14" s="231"/>
      <c r="AI14" s="364" t="s">
        <v>117</v>
      </c>
    </row>
    <row r="15" spans="1:35" ht="24">
      <c r="A15" s="213">
        <v>7</v>
      </c>
      <c r="B15" s="228" t="s">
        <v>163</v>
      </c>
      <c r="C15" s="245">
        <v>6.5</v>
      </c>
      <c r="D15" s="230"/>
      <c r="E15" s="231"/>
      <c r="F15" s="229">
        <v>6</v>
      </c>
      <c r="G15" s="232"/>
      <c r="H15" s="231"/>
      <c r="I15" s="366">
        <v>12.5</v>
      </c>
      <c r="J15" s="235">
        <f t="shared" si="2"/>
        <v>0</v>
      </c>
      <c r="K15" s="236">
        <f t="shared" si="2"/>
        <v>0</v>
      </c>
      <c r="L15" s="213">
        <f t="shared" si="0"/>
        <v>12.5</v>
      </c>
      <c r="M15" s="246"/>
      <c r="N15" s="244" t="s">
        <v>153</v>
      </c>
      <c r="O15" s="239">
        <f t="shared" si="3"/>
        <v>240</v>
      </c>
      <c r="P15" s="240">
        <f t="shared" si="4"/>
        <v>375</v>
      </c>
      <c r="Q15" s="241">
        <f t="shared" si="1"/>
        <v>60</v>
      </c>
      <c r="R15" s="242">
        <f t="shared" si="1"/>
        <v>60</v>
      </c>
      <c r="S15" s="242">
        <f t="shared" si="1"/>
        <v>120</v>
      </c>
      <c r="T15" s="242">
        <f t="shared" si="1"/>
        <v>0</v>
      </c>
      <c r="U15" s="242">
        <f t="shared" si="1"/>
        <v>135</v>
      </c>
      <c r="V15" s="243">
        <f t="shared" si="1"/>
        <v>0</v>
      </c>
      <c r="W15" s="229">
        <v>30</v>
      </c>
      <c r="X15" s="230">
        <v>30</v>
      </c>
      <c r="Y15" s="230">
        <v>60</v>
      </c>
      <c r="Z15" s="230"/>
      <c r="AA15" s="230">
        <v>75</v>
      </c>
      <c r="AB15" s="233"/>
      <c r="AC15" s="229">
        <v>30</v>
      </c>
      <c r="AD15" s="230">
        <v>30</v>
      </c>
      <c r="AE15" s="231">
        <v>60</v>
      </c>
      <c r="AF15" s="231"/>
      <c r="AG15" s="230">
        <v>60</v>
      </c>
      <c r="AH15" s="231"/>
      <c r="AI15" s="228" t="s">
        <v>39</v>
      </c>
    </row>
    <row r="16" spans="1:35" ht="27" customHeight="1">
      <c r="A16" s="213">
        <v>8</v>
      </c>
      <c r="B16" s="228" t="s">
        <v>164</v>
      </c>
      <c r="C16" s="245"/>
      <c r="D16" s="230"/>
      <c r="E16" s="231"/>
      <c r="F16" s="229">
        <v>1.5</v>
      </c>
      <c r="G16" s="232"/>
      <c r="H16" s="231"/>
      <c r="I16" s="234">
        <f t="shared" si="2"/>
        <v>1.5</v>
      </c>
      <c r="J16" s="235">
        <f t="shared" si="2"/>
        <v>0</v>
      </c>
      <c r="K16" s="236">
        <f t="shared" si="2"/>
        <v>0</v>
      </c>
      <c r="L16" s="213">
        <f t="shared" si="0"/>
        <v>1.5</v>
      </c>
      <c r="M16" s="246"/>
      <c r="N16" s="244" t="s">
        <v>157</v>
      </c>
      <c r="O16" s="239">
        <f t="shared" si="3"/>
        <v>25</v>
      </c>
      <c r="P16" s="240">
        <f>SUM(Q16:V16)</f>
        <v>45</v>
      </c>
      <c r="Q16" s="241">
        <f t="shared" si="1"/>
        <v>15</v>
      </c>
      <c r="R16" s="242">
        <f t="shared" si="1"/>
        <v>0</v>
      </c>
      <c r="S16" s="242">
        <f t="shared" si="1"/>
        <v>10</v>
      </c>
      <c r="T16" s="242">
        <f t="shared" si="1"/>
        <v>0</v>
      </c>
      <c r="U16" s="242">
        <f t="shared" si="1"/>
        <v>20</v>
      </c>
      <c r="V16" s="243">
        <f t="shared" si="1"/>
        <v>0</v>
      </c>
      <c r="W16" s="229"/>
      <c r="X16" s="230"/>
      <c r="Y16" s="230"/>
      <c r="Z16" s="230"/>
      <c r="AA16" s="230"/>
      <c r="AB16" s="233"/>
      <c r="AC16" s="229">
        <v>15</v>
      </c>
      <c r="AD16" s="245"/>
      <c r="AE16" s="230">
        <v>10</v>
      </c>
      <c r="AF16" s="230"/>
      <c r="AG16" s="230">
        <v>20</v>
      </c>
      <c r="AH16" s="231"/>
      <c r="AI16" s="228" t="s">
        <v>165</v>
      </c>
    </row>
    <row r="17" spans="1:35" ht="24">
      <c r="A17" s="213">
        <v>9</v>
      </c>
      <c r="B17" s="228" t="s">
        <v>166</v>
      </c>
      <c r="C17" s="245"/>
      <c r="D17" s="230"/>
      <c r="E17" s="231"/>
      <c r="F17" s="229">
        <v>2</v>
      </c>
      <c r="G17" s="232"/>
      <c r="H17" s="231"/>
      <c r="I17" s="234">
        <f t="shared" si="2"/>
        <v>2</v>
      </c>
      <c r="J17" s="235">
        <f t="shared" si="2"/>
        <v>0</v>
      </c>
      <c r="K17" s="236">
        <f t="shared" si="2"/>
        <v>0</v>
      </c>
      <c r="L17" s="213">
        <f t="shared" si="0"/>
        <v>2</v>
      </c>
      <c r="M17" s="246"/>
      <c r="N17" s="244" t="s">
        <v>157</v>
      </c>
      <c r="O17" s="239">
        <f t="shared" si="3"/>
        <v>30</v>
      </c>
      <c r="P17" s="240">
        <f>SUM(Q17:V17)</f>
        <v>50</v>
      </c>
      <c r="Q17" s="241">
        <f t="shared" si="1"/>
        <v>15</v>
      </c>
      <c r="R17" s="242">
        <f t="shared" si="1"/>
        <v>0</v>
      </c>
      <c r="S17" s="242">
        <f t="shared" si="1"/>
        <v>15</v>
      </c>
      <c r="T17" s="242">
        <f t="shared" si="1"/>
        <v>0</v>
      </c>
      <c r="U17" s="242">
        <f t="shared" si="1"/>
        <v>20</v>
      </c>
      <c r="V17" s="243">
        <f t="shared" si="1"/>
        <v>0</v>
      </c>
      <c r="W17" s="229"/>
      <c r="X17" s="230"/>
      <c r="Y17" s="230"/>
      <c r="Z17" s="230"/>
      <c r="AA17" s="230"/>
      <c r="AB17" s="233"/>
      <c r="AC17" s="229">
        <v>15</v>
      </c>
      <c r="AD17" s="245"/>
      <c r="AE17" s="230">
        <v>15</v>
      </c>
      <c r="AF17" s="230"/>
      <c r="AG17" s="230">
        <v>20</v>
      </c>
      <c r="AH17" s="231"/>
      <c r="AI17" s="228" t="s">
        <v>40</v>
      </c>
    </row>
    <row r="18" spans="1:35" ht="24">
      <c r="A18" s="213">
        <v>10</v>
      </c>
      <c r="B18" s="228" t="s">
        <v>167</v>
      </c>
      <c r="C18" s="245">
        <v>2</v>
      </c>
      <c r="D18" s="230"/>
      <c r="E18" s="231"/>
      <c r="F18" s="229"/>
      <c r="G18" s="232"/>
      <c r="H18" s="231"/>
      <c r="I18" s="234">
        <f t="shared" si="2"/>
        <v>2</v>
      </c>
      <c r="J18" s="235">
        <f t="shared" si="2"/>
        <v>0</v>
      </c>
      <c r="K18" s="236">
        <f t="shared" si="2"/>
        <v>0</v>
      </c>
      <c r="L18" s="213">
        <f t="shared" si="0"/>
        <v>2</v>
      </c>
      <c r="M18" s="246" t="s">
        <v>157</v>
      </c>
      <c r="N18" s="244"/>
      <c r="O18" s="239">
        <f t="shared" si="3"/>
        <v>45</v>
      </c>
      <c r="P18" s="240">
        <f>SUM(Q18:V18)</f>
        <v>60</v>
      </c>
      <c r="Q18" s="241">
        <f t="shared" si="1"/>
        <v>15</v>
      </c>
      <c r="R18" s="242">
        <f t="shared" si="1"/>
        <v>0</v>
      </c>
      <c r="S18" s="242">
        <f t="shared" si="1"/>
        <v>30</v>
      </c>
      <c r="T18" s="242">
        <f t="shared" si="1"/>
        <v>0</v>
      </c>
      <c r="U18" s="242">
        <f t="shared" si="1"/>
        <v>15</v>
      </c>
      <c r="V18" s="243">
        <f t="shared" si="1"/>
        <v>0</v>
      </c>
      <c r="W18" s="229">
        <v>15</v>
      </c>
      <c r="X18" s="230"/>
      <c r="Y18" s="230">
        <v>30</v>
      </c>
      <c r="Z18" s="230"/>
      <c r="AA18" s="230">
        <v>15</v>
      </c>
      <c r="AB18" s="233"/>
      <c r="AC18" s="229"/>
      <c r="AD18" s="245"/>
      <c r="AE18" s="230"/>
      <c r="AF18" s="230"/>
      <c r="AG18" s="230"/>
      <c r="AH18" s="231"/>
      <c r="AI18" s="228" t="s">
        <v>168</v>
      </c>
    </row>
    <row r="19" spans="1:35" ht="30" customHeight="1">
      <c r="A19" s="213">
        <v>11</v>
      </c>
      <c r="B19" s="228" t="s">
        <v>169</v>
      </c>
      <c r="C19" s="245"/>
      <c r="D19" s="230"/>
      <c r="E19" s="231"/>
      <c r="F19" s="229">
        <v>2</v>
      </c>
      <c r="G19" s="232"/>
      <c r="H19" s="231"/>
      <c r="I19" s="234">
        <f t="shared" si="2"/>
        <v>2</v>
      </c>
      <c r="J19" s="235">
        <f t="shared" si="2"/>
        <v>0</v>
      </c>
      <c r="K19" s="236">
        <f t="shared" si="2"/>
        <v>0</v>
      </c>
      <c r="L19" s="213">
        <f t="shared" si="0"/>
        <v>2</v>
      </c>
      <c r="M19" s="246"/>
      <c r="N19" s="244" t="s">
        <v>157</v>
      </c>
      <c r="O19" s="239">
        <f t="shared" si="3"/>
        <v>30</v>
      </c>
      <c r="P19" s="240">
        <f>SUM(Q19:V19)</f>
        <v>50</v>
      </c>
      <c r="Q19" s="241">
        <f t="shared" si="1"/>
        <v>10</v>
      </c>
      <c r="R19" s="242">
        <f t="shared" si="1"/>
        <v>0</v>
      </c>
      <c r="S19" s="242">
        <f t="shared" si="1"/>
        <v>20</v>
      </c>
      <c r="T19" s="242">
        <f t="shared" si="1"/>
        <v>0</v>
      </c>
      <c r="U19" s="242">
        <f t="shared" si="1"/>
        <v>20</v>
      </c>
      <c r="V19" s="243">
        <f t="shared" si="1"/>
        <v>0</v>
      </c>
      <c r="W19" s="229"/>
      <c r="X19" s="230"/>
      <c r="Y19" s="230"/>
      <c r="Z19" s="230"/>
      <c r="AA19" s="230"/>
      <c r="AB19" s="233"/>
      <c r="AC19" s="229">
        <v>10</v>
      </c>
      <c r="AD19" s="245"/>
      <c r="AE19" s="230">
        <v>20</v>
      </c>
      <c r="AF19" s="230"/>
      <c r="AG19" s="230">
        <v>20</v>
      </c>
      <c r="AH19" s="231"/>
      <c r="AI19" s="364" t="s">
        <v>171</v>
      </c>
    </row>
    <row r="20" spans="1:35" ht="12.75">
      <c r="A20" s="213">
        <v>12</v>
      </c>
      <c r="B20" s="228" t="s">
        <v>170</v>
      </c>
      <c r="C20" s="245">
        <v>2</v>
      </c>
      <c r="D20" s="230"/>
      <c r="E20" s="231"/>
      <c r="F20" s="229"/>
      <c r="G20" s="232"/>
      <c r="H20" s="231"/>
      <c r="I20" s="234">
        <f t="shared" si="2"/>
        <v>2</v>
      </c>
      <c r="J20" s="235">
        <f t="shared" si="2"/>
        <v>0</v>
      </c>
      <c r="K20" s="236">
        <f t="shared" si="2"/>
        <v>0</v>
      </c>
      <c r="L20" s="213">
        <f t="shared" si="0"/>
        <v>2</v>
      </c>
      <c r="M20" s="246" t="s">
        <v>157</v>
      </c>
      <c r="N20" s="244"/>
      <c r="O20" s="239">
        <f t="shared" si="3"/>
        <v>40</v>
      </c>
      <c r="P20" s="240">
        <f>SUM(Q20:V20)</f>
        <v>50</v>
      </c>
      <c r="Q20" s="241">
        <f t="shared" si="1"/>
        <v>10</v>
      </c>
      <c r="R20" s="242">
        <f t="shared" si="1"/>
        <v>0</v>
      </c>
      <c r="S20" s="242">
        <f t="shared" si="1"/>
        <v>30</v>
      </c>
      <c r="T20" s="242">
        <f t="shared" si="1"/>
        <v>0</v>
      </c>
      <c r="U20" s="242">
        <f t="shared" si="1"/>
        <v>10</v>
      </c>
      <c r="V20" s="243">
        <f t="shared" si="1"/>
        <v>0</v>
      </c>
      <c r="W20" s="229">
        <v>10</v>
      </c>
      <c r="X20" s="230"/>
      <c r="Y20" s="230">
        <v>30</v>
      </c>
      <c r="Z20" s="230"/>
      <c r="AA20" s="230">
        <v>10</v>
      </c>
      <c r="AB20" s="233"/>
      <c r="AC20" s="229"/>
      <c r="AD20" s="245"/>
      <c r="AE20" s="230"/>
      <c r="AF20" s="230"/>
      <c r="AG20" s="230"/>
      <c r="AH20" s="231"/>
      <c r="AI20" s="228" t="s">
        <v>171</v>
      </c>
    </row>
    <row r="21" spans="1:35" ht="30.75" customHeight="1">
      <c r="A21" s="221">
        <v>13</v>
      </c>
      <c r="B21" s="214" t="s">
        <v>172</v>
      </c>
      <c r="C21" s="367">
        <v>1</v>
      </c>
      <c r="D21" s="216"/>
      <c r="E21" s="217"/>
      <c r="F21" s="215"/>
      <c r="G21" s="218"/>
      <c r="H21" s="217"/>
      <c r="I21" s="215">
        <f t="shared" si="2"/>
        <v>1</v>
      </c>
      <c r="J21" s="216">
        <f t="shared" si="2"/>
        <v>0</v>
      </c>
      <c r="K21" s="220">
        <f t="shared" si="2"/>
        <v>0</v>
      </c>
      <c r="L21" s="221">
        <f t="shared" si="0"/>
        <v>1</v>
      </c>
      <c r="M21" s="222" t="s">
        <v>157</v>
      </c>
      <c r="N21" s="223"/>
      <c r="O21" s="224">
        <f t="shared" si="3"/>
        <v>20</v>
      </c>
      <c r="P21" s="224">
        <f t="shared" si="4"/>
        <v>25</v>
      </c>
      <c r="Q21" s="225">
        <f t="shared" si="1"/>
        <v>20</v>
      </c>
      <c r="R21" s="226">
        <f t="shared" si="1"/>
        <v>0</v>
      </c>
      <c r="S21" s="226">
        <f t="shared" si="1"/>
        <v>0</v>
      </c>
      <c r="T21" s="226">
        <f t="shared" si="1"/>
        <v>0</v>
      </c>
      <c r="U21" s="226">
        <f t="shared" si="1"/>
        <v>5</v>
      </c>
      <c r="V21" s="227">
        <f t="shared" si="1"/>
        <v>0</v>
      </c>
      <c r="W21" s="215">
        <v>20</v>
      </c>
      <c r="X21" s="216"/>
      <c r="Y21" s="216"/>
      <c r="Z21" s="216"/>
      <c r="AA21" s="216">
        <v>5</v>
      </c>
      <c r="AB21" s="219"/>
      <c r="AC21" s="215"/>
      <c r="AD21" s="367"/>
      <c r="AE21" s="367"/>
      <c r="AF21" s="367"/>
      <c r="AG21" s="216"/>
      <c r="AH21" s="217"/>
      <c r="AI21" s="214" t="s">
        <v>189</v>
      </c>
    </row>
    <row r="22" spans="1:35" ht="24">
      <c r="A22" s="213">
        <v>14</v>
      </c>
      <c r="B22" s="248" t="s">
        <v>173</v>
      </c>
      <c r="C22" s="245"/>
      <c r="D22" s="230"/>
      <c r="E22" s="231"/>
      <c r="F22" s="229">
        <v>2</v>
      </c>
      <c r="G22" s="230"/>
      <c r="H22" s="231"/>
      <c r="I22" s="234">
        <f t="shared" si="2"/>
        <v>2</v>
      </c>
      <c r="J22" s="235">
        <f t="shared" si="2"/>
        <v>0</v>
      </c>
      <c r="K22" s="236">
        <f t="shared" si="2"/>
        <v>0</v>
      </c>
      <c r="L22" s="213">
        <f t="shared" si="0"/>
        <v>2</v>
      </c>
      <c r="M22" s="246" t="s">
        <v>157</v>
      </c>
      <c r="N22" s="244"/>
      <c r="O22" s="239">
        <f t="shared" si="3"/>
        <v>30</v>
      </c>
      <c r="P22" s="240">
        <f t="shared" si="4"/>
        <v>50</v>
      </c>
      <c r="Q22" s="241">
        <f t="shared" si="1"/>
        <v>0</v>
      </c>
      <c r="R22" s="242">
        <f t="shared" si="1"/>
        <v>0</v>
      </c>
      <c r="S22" s="242">
        <f t="shared" si="1"/>
        <v>30</v>
      </c>
      <c r="T22" s="242">
        <f t="shared" si="1"/>
        <v>0</v>
      </c>
      <c r="U22" s="242">
        <f t="shared" si="1"/>
        <v>20</v>
      </c>
      <c r="V22" s="243">
        <f t="shared" si="1"/>
        <v>0</v>
      </c>
      <c r="W22" s="229"/>
      <c r="X22" s="245"/>
      <c r="Y22" s="245"/>
      <c r="Z22" s="245"/>
      <c r="AA22" s="230"/>
      <c r="AB22" s="233"/>
      <c r="AC22" s="229"/>
      <c r="AD22" s="245"/>
      <c r="AE22" s="368">
        <v>30</v>
      </c>
      <c r="AF22" s="245"/>
      <c r="AG22" s="230">
        <v>20</v>
      </c>
      <c r="AH22" s="231"/>
      <c r="AI22" s="228" t="s">
        <v>41</v>
      </c>
    </row>
    <row r="23" spans="1:35" ht="24">
      <c r="A23" s="213">
        <v>15</v>
      </c>
      <c r="B23" s="228" t="s">
        <v>174</v>
      </c>
      <c r="C23" s="245">
        <v>2</v>
      </c>
      <c r="D23" s="230"/>
      <c r="E23" s="231"/>
      <c r="F23" s="229"/>
      <c r="G23" s="230"/>
      <c r="H23" s="231"/>
      <c r="I23" s="234">
        <f t="shared" si="2"/>
        <v>2</v>
      </c>
      <c r="J23" s="235">
        <f t="shared" si="2"/>
        <v>0</v>
      </c>
      <c r="K23" s="236">
        <f t="shared" si="2"/>
        <v>0</v>
      </c>
      <c r="L23" s="213">
        <f t="shared" si="0"/>
        <v>2</v>
      </c>
      <c r="M23" s="246"/>
      <c r="N23" s="244" t="s">
        <v>157</v>
      </c>
      <c r="O23" s="239">
        <f t="shared" si="3"/>
        <v>30</v>
      </c>
      <c r="P23" s="240">
        <f t="shared" si="4"/>
        <v>50</v>
      </c>
      <c r="Q23" s="241">
        <f t="shared" si="1"/>
        <v>15</v>
      </c>
      <c r="R23" s="242">
        <f t="shared" si="1"/>
        <v>15</v>
      </c>
      <c r="S23" s="242">
        <f t="shared" si="1"/>
        <v>0</v>
      </c>
      <c r="T23" s="242">
        <f t="shared" si="1"/>
        <v>0</v>
      </c>
      <c r="U23" s="242">
        <f t="shared" si="1"/>
        <v>20</v>
      </c>
      <c r="V23" s="243">
        <f t="shared" si="1"/>
        <v>0</v>
      </c>
      <c r="W23" s="229">
        <v>15</v>
      </c>
      <c r="X23" s="245">
        <v>15</v>
      </c>
      <c r="Y23" s="245"/>
      <c r="Z23" s="245"/>
      <c r="AA23" s="230">
        <v>20</v>
      </c>
      <c r="AB23" s="233"/>
      <c r="AC23" s="229"/>
      <c r="AD23" s="245"/>
      <c r="AE23" s="245"/>
      <c r="AF23" s="245"/>
      <c r="AG23" s="230"/>
      <c r="AH23" s="231"/>
      <c r="AI23" s="228" t="s">
        <v>117</v>
      </c>
    </row>
    <row r="24" spans="1:35" ht="12.75">
      <c r="A24" s="213">
        <v>16</v>
      </c>
      <c r="B24" s="228" t="s">
        <v>127</v>
      </c>
      <c r="C24" s="229">
        <v>1.5</v>
      </c>
      <c r="D24" s="230"/>
      <c r="E24" s="231"/>
      <c r="F24" s="229">
        <v>2</v>
      </c>
      <c r="G24" s="232"/>
      <c r="H24" s="233"/>
      <c r="I24" s="234">
        <f t="shared" si="2"/>
        <v>3.5</v>
      </c>
      <c r="J24" s="235">
        <f t="shared" si="2"/>
        <v>0</v>
      </c>
      <c r="K24" s="236">
        <f t="shared" si="2"/>
        <v>0</v>
      </c>
      <c r="L24" s="213">
        <f t="shared" si="0"/>
        <v>3.5</v>
      </c>
      <c r="M24" s="369"/>
      <c r="N24" s="244" t="s">
        <v>157</v>
      </c>
      <c r="O24" s="239">
        <f t="shared" si="3"/>
        <v>60</v>
      </c>
      <c r="P24" s="240">
        <f t="shared" si="4"/>
        <v>95</v>
      </c>
      <c r="Q24" s="241">
        <f t="shared" si="1"/>
        <v>0</v>
      </c>
      <c r="R24" s="242">
        <f t="shared" si="1"/>
        <v>0</v>
      </c>
      <c r="S24" s="242">
        <f t="shared" si="1"/>
        <v>60</v>
      </c>
      <c r="T24" s="242">
        <f t="shared" si="1"/>
        <v>0</v>
      </c>
      <c r="U24" s="242">
        <f t="shared" si="1"/>
        <v>35</v>
      </c>
      <c r="V24" s="243">
        <f t="shared" si="1"/>
        <v>0</v>
      </c>
      <c r="W24" s="229"/>
      <c r="X24" s="230"/>
      <c r="Y24" s="230">
        <v>30</v>
      </c>
      <c r="Z24" s="230"/>
      <c r="AA24" s="230">
        <v>15</v>
      </c>
      <c r="AB24" s="233"/>
      <c r="AC24" s="229"/>
      <c r="AD24" s="245"/>
      <c r="AE24" s="245">
        <v>30</v>
      </c>
      <c r="AF24" s="245"/>
      <c r="AG24" s="230">
        <v>20</v>
      </c>
      <c r="AH24" s="231"/>
      <c r="AI24" s="228" t="s">
        <v>128</v>
      </c>
    </row>
    <row r="25" spans="1:35" ht="24">
      <c r="A25" s="213">
        <v>17</v>
      </c>
      <c r="B25" s="228" t="s">
        <v>175</v>
      </c>
      <c r="C25" s="245">
        <v>1</v>
      </c>
      <c r="D25" s="230"/>
      <c r="E25" s="231"/>
      <c r="F25" s="229">
        <v>1</v>
      </c>
      <c r="G25" s="231"/>
      <c r="H25" s="233"/>
      <c r="I25" s="234">
        <f t="shared" si="2"/>
        <v>2</v>
      </c>
      <c r="J25" s="235">
        <f t="shared" si="2"/>
        <v>0</v>
      </c>
      <c r="K25" s="236">
        <f t="shared" si="2"/>
        <v>0</v>
      </c>
      <c r="L25" s="213">
        <f t="shared" si="0"/>
        <v>2</v>
      </c>
      <c r="M25" s="246"/>
      <c r="N25" s="244" t="s">
        <v>157</v>
      </c>
      <c r="O25" s="239">
        <f t="shared" si="3"/>
        <v>60</v>
      </c>
      <c r="P25" s="240">
        <f t="shared" si="4"/>
        <v>60</v>
      </c>
      <c r="Q25" s="241">
        <f aca="true" t="shared" si="5" ref="Q25:V40">W25+AC25</f>
        <v>0</v>
      </c>
      <c r="R25" s="242">
        <f t="shared" si="5"/>
        <v>0</v>
      </c>
      <c r="S25" s="242">
        <f t="shared" si="5"/>
        <v>60</v>
      </c>
      <c r="T25" s="242">
        <f t="shared" si="5"/>
        <v>0</v>
      </c>
      <c r="U25" s="242">
        <f t="shared" si="5"/>
        <v>0</v>
      </c>
      <c r="V25" s="243">
        <f t="shared" si="5"/>
        <v>0</v>
      </c>
      <c r="W25" s="229"/>
      <c r="X25" s="230"/>
      <c r="Y25" s="230">
        <v>30</v>
      </c>
      <c r="Z25" s="230"/>
      <c r="AA25" s="230"/>
      <c r="AB25" s="233"/>
      <c r="AC25" s="229"/>
      <c r="AD25" s="245"/>
      <c r="AE25" s="245">
        <v>30</v>
      </c>
      <c r="AF25" s="245"/>
      <c r="AG25" s="230"/>
      <c r="AH25" s="231"/>
      <c r="AI25" s="269" t="s">
        <v>176</v>
      </c>
    </row>
    <row r="26" spans="1:35" ht="36" customHeight="1">
      <c r="A26" s="213"/>
      <c r="B26" s="370" t="s">
        <v>177</v>
      </c>
      <c r="C26" s="368"/>
      <c r="D26" s="371"/>
      <c r="E26" s="372"/>
      <c r="F26" s="373"/>
      <c r="G26" s="372"/>
      <c r="H26" s="374"/>
      <c r="I26" s="375"/>
      <c r="J26" s="376"/>
      <c r="K26" s="377"/>
      <c r="L26" s="378"/>
      <c r="M26" s="379" t="s">
        <v>157</v>
      </c>
      <c r="N26" s="380"/>
      <c r="O26" s="381">
        <v>4</v>
      </c>
      <c r="P26" s="240">
        <f t="shared" si="4"/>
        <v>4</v>
      </c>
      <c r="Q26" s="382">
        <v>4</v>
      </c>
      <c r="R26" s="383">
        <v>0</v>
      </c>
      <c r="S26" s="383">
        <v>0</v>
      </c>
      <c r="T26" s="383">
        <v>0</v>
      </c>
      <c r="U26" s="383">
        <v>0</v>
      </c>
      <c r="V26" s="384">
        <v>0</v>
      </c>
      <c r="W26" s="373">
        <v>4</v>
      </c>
      <c r="X26" s="371"/>
      <c r="Y26" s="371"/>
      <c r="Z26" s="371"/>
      <c r="AA26" s="371"/>
      <c r="AB26" s="374"/>
      <c r="AC26" s="373"/>
      <c r="AD26" s="368"/>
      <c r="AE26" s="368"/>
      <c r="AF26" s="368"/>
      <c r="AG26" s="371"/>
      <c r="AH26" s="372"/>
      <c r="AI26" s="269" t="s">
        <v>190</v>
      </c>
    </row>
    <row r="27" spans="1:35" ht="24">
      <c r="A27" s="213"/>
      <c r="B27" s="385" t="s">
        <v>191</v>
      </c>
      <c r="C27" s="368"/>
      <c r="D27" s="371"/>
      <c r="E27" s="372"/>
      <c r="F27" s="373"/>
      <c r="G27" s="372"/>
      <c r="H27" s="374"/>
      <c r="I27" s="375"/>
      <c r="J27" s="376"/>
      <c r="K27" s="377"/>
      <c r="L27" s="378"/>
      <c r="M27" s="393" t="s">
        <v>157</v>
      </c>
      <c r="O27" s="381">
        <v>0</v>
      </c>
      <c r="P27" s="240">
        <f>SUM(Q27:V27)</f>
        <v>0</v>
      </c>
      <c r="Q27" s="382">
        <v>0</v>
      </c>
      <c r="R27" s="383">
        <v>0</v>
      </c>
      <c r="S27" s="383">
        <v>0</v>
      </c>
      <c r="T27" s="383">
        <v>0</v>
      </c>
      <c r="U27" s="383">
        <v>0</v>
      </c>
      <c r="V27" s="384">
        <v>0</v>
      </c>
      <c r="W27" s="373"/>
      <c r="X27" s="371"/>
      <c r="Y27" s="371"/>
      <c r="Z27" s="371"/>
      <c r="AA27" s="371"/>
      <c r="AB27" s="374"/>
      <c r="AC27" s="373"/>
      <c r="AD27" s="368"/>
      <c r="AE27" s="368"/>
      <c r="AF27" s="368"/>
      <c r="AG27" s="371"/>
      <c r="AH27" s="372"/>
      <c r="AI27" s="269" t="s">
        <v>178</v>
      </c>
    </row>
    <row r="28" spans="1:35" ht="24">
      <c r="A28" s="213">
        <v>18</v>
      </c>
      <c r="B28" s="228" t="s">
        <v>179</v>
      </c>
      <c r="C28" s="245"/>
      <c r="D28" s="230"/>
      <c r="E28" s="231"/>
      <c r="F28" s="229"/>
      <c r="G28" s="230"/>
      <c r="H28" s="280">
        <v>2.5</v>
      </c>
      <c r="I28" s="234">
        <f t="shared" si="2"/>
        <v>0</v>
      </c>
      <c r="J28" s="235">
        <f t="shared" si="2"/>
        <v>0</v>
      </c>
      <c r="K28" s="236">
        <f t="shared" si="2"/>
        <v>2.5</v>
      </c>
      <c r="L28" s="213">
        <f t="shared" si="0"/>
        <v>2.5</v>
      </c>
      <c r="M28" s="237"/>
      <c r="N28" s="386" t="s">
        <v>180</v>
      </c>
      <c r="O28" s="239">
        <f t="shared" si="3"/>
        <v>0</v>
      </c>
      <c r="P28" s="240">
        <f t="shared" si="4"/>
        <v>70</v>
      </c>
      <c r="Q28" s="241">
        <f t="shared" si="5"/>
        <v>0</v>
      </c>
      <c r="R28" s="242">
        <f t="shared" si="5"/>
        <v>0</v>
      </c>
      <c r="S28" s="242">
        <f t="shared" si="5"/>
        <v>0</v>
      </c>
      <c r="T28" s="242">
        <f t="shared" si="5"/>
        <v>0</v>
      </c>
      <c r="U28" s="242">
        <f t="shared" si="5"/>
        <v>0</v>
      </c>
      <c r="V28" s="243">
        <f t="shared" si="5"/>
        <v>70</v>
      </c>
      <c r="W28" s="229"/>
      <c r="X28" s="230"/>
      <c r="Y28" s="230"/>
      <c r="Z28" s="230"/>
      <c r="AA28" s="230"/>
      <c r="AB28" s="233"/>
      <c r="AC28" s="229"/>
      <c r="AD28" s="245"/>
      <c r="AE28" s="245"/>
      <c r="AF28" s="245"/>
      <c r="AG28" s="230"/>
      <c r="AH28" s="233">
        <v>70</v>
      </c>
      <c r="AI28" s="228" t="s">
        <v>181</v>
      </c>
    </row>
    <row r="29" spans="1:35" ht="24">
      <c r="A29" s="213">
        <v>19</v>
      </c>
      <c r="B29" s="269" t="s">
        <v>182</v>
      </c>
      <c r="C29" s="245"/>
      <c r="D29" s="230"/>
      <c r="E29" s="231"/>
      <c r="F29" s="229"/>
      <c r="G29" s="230"/>
      <c r="H29" s="280">
        <v>2.5</v>
      </c>
      <c r="I29" s="234">
        <f>C29+F29</f>
        <v>0</v>
      </c>
      <c r="J29" s="235">
        <f t="shared" si="2"/>
        <v>0</v>
      </c>
      <c r="K29" s="236">
        <f>E29+H29</f>
        <v>2.5</v>
      </c>
      <c r="L29" s="213">
        <f t="shared" si="0"/>
        <v>2.5</v>
      </c>
      <c r="M29" s="246"/>
      <c r="N29" s="244" t="s">
        <v>157</v>
      </c>
      <c r="O29" s="239">
        <f t="shared" si="3"/>
        <v>0</v>
      </c>
      <c r="P29" s="240">
        <f t="shared" si="4"/>
        <v>70</v>
      </c>
      <c r="Q29" s="241">
        <f t="shared" si="5"/>
        <v>0</v>
      </c>
      <c r="R29" s="242">
        <f t="shared" si="5"/>
        <v>0</v>
      </c>
      <c r="S29" s="242">
        <f t="shared" si="5"/>
        <v>0</v>
      </c>
      <c r="T29" s="242">
        <f t="shared" si="5"/>
        <v>0</v>
      </c>
      <c r="U29" s="242">
        <f t="shared" si="5"/>
        <v>0</v>
      </c>
      <c r="V29" s="243">
        <v>70</v>
      </c>
      <c r="W29" s="229"/>
      <c r="X29" s="230"/>
      <c r="Y29" s="230"/>
      <c r="Z29" s="230"/>
      <c r="AA29" s="230"/>
      <c r="AB29" s="233"/>
      <c r="AC29" s="229"/>
      <c r="AD29" s="245"/>
      <c r="AE29" s="245"/>
      <c r="AF29" s="245"/>
      <c r="AG29" s="230"/>
      <c r="AH29" s="233">
        <v>70</v>
      </c>
      <c r="AI29" s="228" t="s">
        <v>183</v>
      </c>
    </row>
    <row r="30" spans="1:35" ht="36">
      <c r="A30" s="213">
        <v>20</v>
      </c>
      <c r="B30" s="228" t="s">
        <v>184</v>
      </c>
      <c r="C30" s="229"/>
      <c r="D30" s="230"/>
      <c r="E30" s="231"/>
      <c r="F30" s="229"/>
      <c r="G30" s="232"/>
      <c r="H30" s="280">
        <v>1.5</v>
      </c>
      <c r="I30" s="234">
        <f t="shared" si="2"/>
        <v>0</v>
      </c>
      <c r="J30" s="235">
        <f t="shared" si="2"/>
        <v>0</v>
      </c>
      <c r="K30" s="236">
        <f t="shared" si="2"/>
        <v>1.5</v>
      </c>
      <c r="L30" s="213">
        <f t="shared" si="0"/>
        <v>1.5</v>
      </c>
      <c r="M30" s="246"/>
      <c r="N30" s="386" t="s">
        <v>180</v>
      </c>
      <c r="O30" s="239">
        <f t="shared" si="3"/>
        <v>0</v>
      </c>
      <c r="P30" s="240">
        <f t="shared" si="4"/>
        <v>40</v>
      </c>
      <c r="Q30" s="241">
        <f t="shared" si="5"/>
        <v>0</v>
      </c>
      <c r="R30" s="242">
        <f t="shared" si="5"/>
        <v>0</v>
      </c>
      <c r="S30" s="242">
        <f t="shared" si="5"/>
        <v>0</v>
      </c>
      <c r="T30" s="242">
        <f t="shared" si="5"/>
        <v>0</v>
      </c>
      <c r="U30" s="242">
        <f t="shared" si="5"/>
        <v>0</v>
      </c>
      <c r="V30" s="243">
        <v>40</v>
      </c>
      <c r="W30" s="229"/>
      <c r="X30" s="230"/>
      <c r="Y30" s="230"/>
      <c r="Z30" s="230"/>
      <c r="AA30" s="230"/>
      <c r="AB30" s="233"/>
      <c r="AC30" s="229"/>
      <c r="AD30" s="245"/>
      <c r="AE30" s="245"/>
      <c r="AF30" s="245"/>
      <c r="AG30" s="230"/>
      <c r="AH30" s="231">
        <v>40</v>
      </c>
      <c r="AI30" s="228" t="s">
        <v>185</v>
      </c>
    </row>
    <row r="31" spans="1:35" ht="12.75">
      <c r="A31" s="213">
        <v>21</v>
      </c>
      <c r="B31" s="228"/>
      <c r="C31" s="229"/>
      <c r="D31" s="230"/>
      <c r="E31" s="231"/>
      <c r="F31" s="229"/>
      <c r="G31" s="232"/>
      <c r="H31" s="233"/>
      <c r="I31" s="234">
        <f t="shared" si="2"/>
        <v>0</v>
      </c>
      <c r="J31" s="235">
        <f t="shared" si="2"/>
        <v>0</v>
      </c>
      <c r="K31" s="236">
        <f t="shared" si="2"/>
        <v>0</v>
      </c>
      <c r="L31" s="213">
        <f t="shared" si="0"/>
        <v>0</v>
      </c>
      <c r="M31" s="246"/>
      <c r="N31" s="386"/>
      <c r="O31" s="239">
        <f t="shared" si="3"/>
        <v>0</v>
      </c>
      <c r="P31" s="240">
        <f t="shared" si="4"/>
        <v>0</v>
      </c>
      <c r="Q31" s="241">
        <f t="shared" si="5"/>
        <v>0</v>
      </c>
      <c r="R31" s="242">
        <f t="shared" si="5"/>
        <v>0</v>
      </c>
      <c r="S31" s="242">
        <f t="shared" si="5"/>
        <v>0</v>
      </c>
      <c r="T31" s="242">
        <f t="shared" si="5"/>
        <v>0</v>
      </c>
      <c r="U31" s="242">
        <f t="shared" si="5"/>
        <v>0</v>
      </c>
      <c r="V31" s="243">
        <f t="shared" si="5"/>
        <v>0</v>
      </c>
      <c r="W31" s="229"/>
      <c r="X31" s="230"/>
      <c r="Y31" s="230"/>
      <c r="Z31" s="230"/>
      <c r="AA31" s="230"/>
      <c r="AB31" s="233"/>
      <c r="AC31" s="229"/>
      <c r="AD31" s="245"/>
      <c r="AE31" s="245"/>
      <c r="AF31" s="245"/>
      <c r="AG31" s="230"/>
      <c r="AH31" s="231"/>
      <c r="AI31" s="228"/>
    </row>
    <row r="32" spans="1:35" ht="12.75">
      <c r="A32" s="213">
        <v>22</v>
      </c>
      <c r="B32" s="228"/>
      <c r="C32" s="229"/>
      <c r="D32" s="230"/>
      <c r="E32" s="231"/>
      <c r="F32" s="229"/>
      <c r="G32" s="232"/>
      <c r="H32" s="233"/>
      <c r="I32" s="234">
        <f t="shared" si="2"/>
        <v>0</v>
      </c>
      <c r="J32" s="235">
        <f t="shared" si="2"/>
        <v>0</v>
      </c>
      <c r="K32" s="236">
        <f t="shared" si="2"/>
        <v>0</v>
      </c>
      <c r="L32" s="213">
        <f t="shared" si="0"/>
        <v>0</v>
      </c>
      <c r="M32" s="246"/>
      <c r="N32" s="244"/>
      <c r="O32" s="239">
        <f t="shared" si="3"/>
        <v>0</v>
      </c>
      <c r="P32" s="240">
        <f t="shared" si="4"/>
        <v>0</v>
      </c>
      <c r="Q32" s="241">
        <f t="shared" si="5"/>
        <v>0</v>
      </c>
      <c r="R32" s="242">
        <f t="shared" si="5"/>
        <v>0</v>
      </c>
      <c r="S32" s="242">
        <f t="shared" si="5"/>
        <v>0</v>
      </c>
      <c r="T32" s="242">
        <f t="shared" si="5"/>
        <v>0</v>
      </c>
      <c r="U32" s="242">
        <f t="shared" si="5"/>
        <v>0</v>
      </c>
      <c r="V32" s="243">
        <f t="shared" si="5"/>
        <v>0</v>
      </c>
      <c r="W32" s="229"/>
      <c r="X32" s="230"/>
      <c r="Y32" s="230"/>
      <c r="Z32" s="230"/>
      <c r="AA32" s="230"/>
      <c r="AB32" s="233"/>
      <c r="AC32" s="229"/>
      <c r="AD32" s="245"/>
      <c r="AE32" s="245"/>
      <c r="AF32" s="245"/>
      <c r="AG32" s="230"/>
      <c r="AH32" s="231"/>
      <c r="AI32" s="228"/>
    </row>
    <row r="33" spans="1:35" ht="12.75">
      <c r="A33" s="213">
        <v>23</v>
      </c>
      <c r="B33" s="228"/>
      <c r="C33" s="229"/>
      <c r="D33" s="230"/>
      <c r="E33" s="233"/>
      <c r="F33" s="245"/>
      <c r="G33" s="230"/>
      <c r="H33" s="231"/>
      <c r="I33" s="234">
        <f t="shared" si="2"/>
        <v>0</v>
      </c>
      <c r="J33" s="235">
        <f t="shared" si="2"/>
        <v>0</v>
      </c>
      <c r="K33" s="236">
        <f t="shared" si="2"/>
        <v>0</v>
      </c>
      <c r="L33" s="213">
        <f t="shared" si="0"/>
        <v>0</v>
      </c>
      <c r="M33" s="246"/>
      <c r="N33" s="244"/>
      <c r="O33" s="239">
        <f t="shared" si="3"/>
        <v>0</v>
      </c>
      <c r="P33" s="240">
        <f t="shared" si="4"/>
        <v>0</v>
      </c>
      <c r="Q33" s="241">
        <f t="shared" si="5"/>
        <v>0</v>
      </c>
      <c r="R33" s="242">
        <f t="shared" si="5"/>
        <v>0</v>
      </c>
      <c r="S33" s="242">
        <f t="shared" si="5"/>
        <v>0</v>
      </c>
      <c r="T33" s="242">
        <f t="shared" si="5"/>
        <v>0</v>
      </c>
      <c r="U33" s="242">
        <f t="shared" si="5"/>
        <v>0</v>
      </c>
      <c r="V33" s="243">
        <f t="shared" si="5"/>
        <v>0</v>
      </c>
      <c r="W33" s="229"/>
      <c r="X33" s="230"/>
      <c r="Y33" s="230"/>
      <c r="Z33" s="230"/>
      <c r="AA33" s="230"/>
      <c r="AB33" s="233"/>
      <c r="AC33" s="245"/>
      <c r="AD33" s="230"/>
      <c r="AE33" s="230"/>
      <c r="AF33" s="230"/>
      <c r="AG33" s="230"/>
      <c r="AH33" s="231"/>
      <c r="AI33" s="228"/>
    </row>
    <row r="34" spans="1:35" ht="12.75">
      <c r="A34" s="213">
        <v>24</v>
      </c>
      <c r="B34" s="278"/>
      <c r="C34" s="279"/>
      <c r="D34" s="230"/>
      <c r="E34" s="231"/>
      <c r="F34" s="229"/>
      <c r="G34" s="230"/>
      <c r="H34" s="233"/>
      <c r="I34" s="234">
        <f t="shared" si="2"/>
        <v>0</v>
      </c>
      <c r="J34" s="235">
        <f t="shared" si="2"/>
        <v>0</v>
      </c>
      <c r="K34" s="236">
        <f t="shared" si="2"/>
        <v>0</v>
      </c>
      <c r="L34" s="213">
        <f t="shared" si="0"/>
        <v>0</v>
      </c>
      <c r="M34" s="246"/>
      <c r="N34" s="244"/>
      <c r="O34" s="239">
        <f t="shared" si="3"/>
        <v>0</v>
      </c>
      <c r="P34" s="240">
        <f t="shared" si="4"/>
        <v>0</v>
      </c>
      <c r="Q34" s="241">
        <f t="shared" si="5"/>
        <v>0</v>
      </c>
      <c r="R34" s="242">
        <f t="shared" si="5"/>
        <v>0</v>
      </c>
      <c r="S34" s="242">
        <f t="shared" si="5"/>
        <v>0</v>
      </c>
      <c r="T34" s="242">
        <f t="shared" si="5"/>
        <v>0</v>
      </c>
      <c r="U34" s="242">
        <f t="shared" si="5"/>
        <v>0</v>
      </c>
      <c r="V34" s="243">
        <f t="shared" si="5"/>
        <v>0</v>
      </c>
      <c r="W34" s="229"/>
      <c r="X34" s="230"/>
      <c r="Y34" s="230"/>
      <c r="Z34" s="230"/>
      <c r="AA34" s="230"/>
      <c r="AB34" s="233"/>
      <c r="AC34" s="245"/>
      <c r="AD34" s="245"/>
      <c r="AE34" s="245"/>
      <c r="AF34" s="245"/>
      <c r="AG34" s="230"/>
      <c r="AH34" s="231"/>
      <c r="AI34" s="395"/>
    </row>
    <row r="35" spans="1:35" ht="12.75">
      <c r="A35" s="213">
        <v>25</v>
      </c>
      <c r="B35" s="278"/>
      <c r="C35" s="279"/>
      <c r="D35" s="230"/>
      <c r="E35" s="231"/>
      <c r="F35" s="229"/>
      <c r="G35" s="230"/>
      <c r="H35" s="233"/>
      <c r="I35" s="234">
        <f t="shared" si="2"/>
        <v>0</v>
      </c>
      <c r="J35" s="235">
        <f t="shared" si="2"/>
        <v>0</v>
      </c>
      <c r="K35" s="236">
        <f t="shared" si="2"/>
        <v>0</v>
      </c>
      <c r="L35" s="213">
        <f t="shared" si="0"/>
        <v>0</v>
      </c>
      <c r="M35" s="246"/>
      <c r="N35" s="244"/>
      <c r="O35" s="239">
        <f t="shared" si="3"/>
        <v>0</v>
      </c>
      <c r="P35" s="240">
        <f t="shared" si="4"/>
        <v>0</v>
      </c>
      <c r="Q35" s="241">
        <f t="shared" si="5"/>
        <v>0</v>
      </c>
      <c r="R35" s="242">
        <f t="shared" si="5"/>
        <v>0</v>
      </c>
      <c r="S35" s="242">
        <f t="shared" si="5"/>
        <v>0</v>
      </c>
      <c r="T35" s="242">
        <f t="shared" si="5"/>
        <v>0</v>
      </c>
      <c r="U35" s="242">
        <f t="shared" si="5"/>
        <v>0</v>
      </c>
      <c r="V35" s="243">
        <f t="shared" si="5"/>
        <v>0</v>
      </c>
      <c r="W35" s="229"/>
      <c r="X35" s="230"/>
      <c r="Y35" s="230"/>
      <c r="Z35" s="230"/>
      <c r="AA35" s="230"/>
      <c r="AB35" s="233"/>
      <c r="AC35" s="245"/>
      <c r="AD35" s="245"/>
      <c r="AE35" s="245"/>
      <c r="AF35" s="245"/>
      <c r="AG35" s="230"/>
      <c r="AH35" s="231"/>
      <c r="AI35" s="392"/>
    </row>
    <row r="36" spans="1:35" ht="12.75">
      <c r="A36" s="213">
        <v>26</v>
      </c>
      <c r="B36" s="269"/>
      <c r="C36" s="279"/>
      <c r="D36" s="230"/>
      <c r="E36" s="231"/>
      <c r="F36" s="229"/>
      <c r="G36" s="232"/>
      <c r="H36" s="233"/>
      <c r="I36" s="234">
        <f t="shared" si="2"/>
        <v>0</v>
      </c>
      <c r="J36" s="235">
        <f t="shared" si="2"/>
        <v>0</v>
      </c>
      <c r="K36" s="236">
        <f t="shared" si="2"/>
        <v>0</v>
      </c>
      <c r="L36" s="213">
        <f t="shared" si="0"/>
        <v>0</v>
      </c>
      <c r="M36" s="246"/>
      <c r="N36" s="244"/>
      <c r="O36" s="239">
        <f t="shared" si="3"/>
        <v>0</v>
      </c>
      <c r="P36" s="240">
        <f t="shared" si="4"/>
        <v>0</v>
      </c>
      <c r="Q36" s="241">
        <f t="shared" si="5"/>
        <v>0</v>
      </c>
      <c r="R36" s="242">
        <f t="shared" si="5"/>
        <v>0</v>
      </c>
      <c r="S36" s="242">
        <f t="shared" si="5"/>
        <v>0</v>
      </c>
      <c r="T36" s="242">
        <f t="shared" si="5"/>
        <v>0</v>
      </c>
      <c r="U36" s="242">
        <f t="shared" si="5"/>
        <v>0</v>
      </c>
      <c r="V36" s="243">
        <f t="shared" si="5"/>
        <v>0</v>
      </c>
      <c r="W36" s="229"/>
      <c r="X36" s="230"/>
      <c r="Y36" s="230"/>
      <c r="Z36" s="230"/>
      <c r="AA36" s="230"/>
      <c r="AB36" s="233"/>
      <c r="AC36" s="245"/>
      <c r="AD36" s="245"/>
      <c r="AE36" s="245"/>
      <c r="AF36" s="245"/>
      <c r="AG36" s="230"/>
      <c r="AH36" s="233"/>
      <c r="AI36" s="392"/>
    </row>
    <row r="37" spans="1:35" ht="12.75">
      <c r="A37" s="213">
        <v>27</v>
      </c>
      <c r="B37" s="269"/>
      <c r="C37" s="279"/>
      <c r="D37" s="230"/>
      <c r="E37" s="231"/>
      <c r="F37" s="229"/>
      <c r="G37" s="232"/>
      <c r="H37" s="233"/>
      <c r="I37" s="234">
        <f t="shared" si="2"/>
        <v>0</v>
      </c>
      <c r="J37" s="235">
        <f t="shared" si="2"/>
        <v>0</v>
      </c>
      <c r="K37" s="236">
        <f t="shared" si="2"/>
        <v>0</v>
      </c>
      <c r="L37" s="213">
        <f t="shared" si="0"/>
        <v>0</v>
      </c>
      <c r="M37" s="246"/>
      <c r="N37" s="244"/>
      <c r="O37" s="239">
        <f t="shared" si="3"/>
        <v>0</v>
      </c>
      <c r="P37" s="240">
        <f t="shared" si="4"/>
        <v>0</v>
      </c>
      <c r="Q37" s="241">
        <f t="shared" si="5"/>
        <v>0</v>
      </c>
      <c r="R37" s="242">
        <f t="shared" si="5"/>
        <v>0</v>
      </c>
      <c r="S37" s="242">
        <f t="shared" si="5"/>
        <v>0</v>
      </c>
      <c r="T37" s="242">
        <f t="shared" si="5"/>
        <v>0</v>
      </c>
      <c r="U37" s="242">
        <f t="shared" si="5"/>
        <v>0</v>
      </c>
      <c r="V37" s="243">
        <f t="shared" si="5"/>
        <v>0</v>
      </c>
      <c r="W37" s="229"/>
      <c r="X37" s="230"/>
      <c r="Y37" s="230"/>
      <c r="Z37" s="230"/>
      <c r="AA37" s="230"/>
      <c r="AB37" s="233"/>
      <c r="AC37" s="245"/>
      <c r="AD37" s="245"/>
      <c r="AE37" s="245"/>
      <c r="AF37" s="245"/>
      <c r="AG37" s="230"/>
      <c r="AH37" s="231"/>
      <c r="AI37" s="269"/>
    </row>
    <row r="38" spans="1:35" ht="12.75">
      <c r="A38" s="213">
        <v>28</v>
      </c>
      <c r="B38" s="228"/>
      <c r="C38" s="229"/>
      <c r="D38" s="230"/>
      <c r="E38" s="231"/>
      <c r="F38" s="229"/>
      <c r="G38" s="232"/>
      <c r="H38" s="233"/>
      <c r="I38" s="234">
        <f t="shared" si="2"/>
        <v>0</v>
      </c>
      <c r="J38" s="235">
        <f t="shared" si="2"/>
        <v>0</v>
      </c>
      <c r="K38" s="236">
        <f t="shared" si="2"/>
        <v>0</v>
      </c>
      <c r="L38" s="213">
        <f t="shared" si="0"/>
        <v>0</v>
      </c>
      <c r="M38" s="246"/>
      <c r="N38" s="244"/>
      <c r="O38" s="239">
        <f t="shared" si="3"/>
        <v>0</v>
      </c>
      <c r="P38" s="240">
        <f t="shared" si="4"/>
        <v>0</v>
      </c>
      <c r="Q38" s="241">
        <f t="shared" si="5"/>
        <v>0</v>
      </c>
      <c r="R38" s="242">
        <f t="shared" si="5"/>
        <v>0</v>
      </c>
      <c r="S38" s="242">
        <f t="shared" si="5"/>
        <v>0</v>
      </c>
      <c r="T38" s="242">
        <f t="shared" si="5"/>
        <v>0</v>
      </c>
      <c r="U38" s="242">
        <f t="shared" si="5"/>
        <v>0</v>
      </c>
      <c r="V38" s="243">
        <f t="shared" si="5"/>
        <v>0</v>
      </c>
      <c r="W38" s="229"/>
      <c r="X38" s="230"/>
      <c r="Y38" s="230"/>
      <c r="Z38" s="230"/>
      <c r="AA38" s="230"/>
      <c r="AB38" s="233"/>
      <c r="AC38" s="229"/>
      <c r="AD38" s="245"/>
      <c r="AE38" s="245"/>
      <c r="AF38" s="245"/>
      <c r="AG38" s="230"/>
      <c r="AH38" s="231"/>
      <c r="AI38" s="281"/>
    </row>
    <row r="39" spans="1:35" ht="12.75">
      <c r="A39" s="213">
        <v>29</v>
      </c>
      <c r="B39" s="228"/>
      <c r="C39" s="229"/>
      <c r="D39" s="230"/>
      <c r="E39" s="231"/>
      <c r="F39" s="229"/>
      <c r="G39" s="232"/>
      <c r="H39" s="233"/>
      <c r="I39" s="234">
        <f t="shared" si="2"/>
        <v>0</v>
      </c>
      <c r="J39" s="235">
        <f t="shared" si="2"/>
        <v>0</v>
      </c>
      <c r="K39" s="236">
        <f t="shared" si="2"/>
        <v>0</v>
      </c>
      <c r="L39" s="213">
        <f t="shared" si="0"/>
        <v>0</v>
      </c>
      <c r="M39" s="246"/>
      <c r="N39" s="244"/>
      <c r="O39" s="239">
        <f t="shared" si="3"/>
        <v>0</v>
      </c>
      <c r="P39" s="240">
        <f t="shared" si="4"/>
        <v>0</v>
      </c>
      <c r="Q39" s="282">
        <f t="shared" si="5"/>
        <v>0</v>
      </c>
      <c r="R39" s="283">
        <f t="shared" si="5"/>
        <v>0</v>
      </c>
      <c r="S39" s="283">
        <f t="shared" si="5"/>
        <v>0</v>
      </c>
      <c r="T39" s="283">
        <f t="shared" si="5"/>
        <v>0</v>
      </c>
      <c r="U39" s="283">
        <f t="shared" si="5"/>
        <v>0</v>
      </c>
      <c r="V39" s="284">
        <f t="shared" si="5"/>
        <v>0</v>
      </c>
      <c r="W39" s="229"/>
      <c r="X39" s="230"/>
      <c r="Y39" s="230"/>
      <c r="Z39" s="230"/>
      <c r="AA39" s="230"/>
      <c r="AB39" s="233"/>
      <c r="AC39" s="229"/>
      <c r="AD39" s="245"/>
      <c r="AE39" s="245"/>
      <c r="AF39" s="245"/>
      <c r="AG39" s="230"/>
      <c r="AH39" s="231"/>
      <c r="AI39" s="248"/>
    </row>
    <row r="40" spans="1:35" ht="13.5" thickBot="1">
      <c r="A40" s="285">
        <v>30</v>
      </c>
      <c r="B40" s="286"/>
      <c r="C40" s="287"/>
      <c r="D40" s="288"/>
      <c r="E40" s="289"/>
      <c r="F40" s="287"/>
      <c r="G40" s="290"/>
      <c r="H40" s="291"/>
      <c r="I40" s="292">
        <f t="shared" si="2"/>
        <v>0</v>
      </c>
      <c r="J40" s="293">
        <f t="shared" si="2"/>
        <v>0</v>
      </c>
      <c r="K40" s="236">
        <f t="shared" si="2"/>
        <v>0</v>
      </c>
      <c r="L40" s="213">
        <f t="shared" si="0"/>
        <v>0</v>
      </c>
      <c r="M40" s="294"/>
      <c r="N40" s="295"/>
      <c r="O40" s="296">
        <f t="shared" si="3"/>
        <v>0</v>
      </c>
      <c r="P40" s="297">
        <f t="shared" si="4"/>
        <v>0</v>
      </c>
      <c r="Q40" s="298">
        <f t="shared" si="5"/>
        <v>0</v>
      </c>
      <c r="R40" s="299">
        <f t="shared" si="5"/>
        <v>0</v>
      </c>
      <c r="S40" s="299">
        <f t="shared" si="5"/>
        <v>0</v>
      </c>
      <c r="T40" s="299">
        <f t="shared" si="5"/>
        <v>0</v>
      </c>
      <c r="U40" s="299">
        <f t="shared" si="5"/>
        <v>0</v>
      </c>
      <c r="V40" s="300">
        <f t="shared" si="5"/>
        <v>0</v>
      </c>
      <c r="W40" s="287"/>
      <c r="X40" s="288"/>
      <c r="Y40" s="288"/>
      <c r="Z40" s="288"/>
      <c r="AA40" s="288"/>
      <c r="AB40" s="291"/>
      <c r="AC40" s="287"/>
      <c r="AD40" s="301"/>
      <c r="AE40" s="301"/>
      <c r="AF40" s="301"/>
      <c r="AG40" s="288"/>
      <c r="AH40" s="289"/>
      <c r="AI40" s="302"/>
    </row>
    <row r="41" spans="1:35" ht="13.5" thickBot="1">
      <c r="A41" s="441" t="s">
        <v>6</v>
      </c>
      <c r="B41" s="442"/>
      <c r="C41" s="192">
        <f aca="true" t="shared" si="6" ref="C41:L41">SUM(C9:C40)</f>
        <v>30</v>
      </c>
      <c r="D41" s="195">
        <f t="shared" si="6"/>
        <v>0</v>
      </c>
      <c r="E41" s="193">
        <f t="shared" si="6"/>
        <v>0</v>
      </c>
      <c r="F41" s="192">
        <f t="shared" si="6"/>
        <v>23.5</v>
      </c>
      <c r="G41" s="195">
        <f t="shared" si="6"/>
        <v>0</v>
      </c>
      <c r="H41" s="193">
        <f t="shared" si="6"/>
        <v>6.5</v>
      </c>
      <c r="I41" s="387">
        <f t="shared" si="6"/>
        <v>53.5</v>
      </c>
      <c r="J41" s="305">
        <f t="shared" si="6"/>
        <v>0</v>
      </c>
      <c r="K41" s="306">
        <f t="shared" si="6"/>
        <v>6.5</v>
      </c>
      <c r="L41" s="307">
        <f t="shared" si="6"/>
        <v>60</v>
      </c>
      <c r="M41" s="308">
        <f>COUNTIF(M9:M40,"EGZ")</f>
        <v>2</v>
      </c>
      <c r="N41" s="309">
        <f>COUNTIF(N9:N40,"EGZ")</f>
        <v>3</v>
      </c>
      <c r="O41" s="310">
        <f>SUM(O9:O40)</f>
        <v>994</v>
      </c>
      <c r="P41" s="307">
        <f aca="true" t="shared" si="7" ref="P41:AH41">SUM(P9:P40)</f>
        <v>1669</v>
      </c>
      <c r="Q41" s="307">
        <f>SUM(Q9:Q40)</f>
        <v>294</v>
      </c>
      <c r="R41" s="307">
        <f t="shared" si="7"/>
        <v>85</v>
      </c>
      <c r="S41" s="307">
        <f t="shared" si="7"/>
        <v>615</v>
      </c>
      <c r="T41" s="307">
        <f t="shared" si="7"/>
        <v>0</v>
      </c>
      <c r="U41" s="307">
        <f t="shared" si="7"/>
        <v>495</v>
      </c>
      <c r="V41" s="307">
        <f t="shared" si="7"/>
        <v>180</v>
      </c>
      <c r="W41" s="307">
        <f t="shared" si="7"/>
        <v>189</v>
      </c>
      <c r="X41" s="307">
        <f t="shared" si="7"/>
        <v>55</v>
      </c>
      <c r="Y41" s="307">
        <f t="shared" si="7"/>
        <v>325</v>
      </c>
      <c r="Z41" s="307">
        <f t="shared" si="7"/>
        <v>0</v>
      </c>
      <c r="AA41" s="307">
        <f t="shared" si="7"/>
        <v>265</v>
      </c>
      <c r="AB41" s="307">
        <f t="shared" si="7"/>
        <v>0</v>
      </c>
      <c r="AC41" s="307">
        <f t="shared" si="7"/>
        <v>105</v>
      </c>
      <c r="AD41" s="307">
        <f t="shared" si="7"/>
        <v>30</v>
      </c>
      <c r="AE41" s="307">
        <f t="shared" si="7"/>
        <v>290</v>
      </c>
      <c r="AF41" s="307">
        <f t="shared" si="7"/>
        <v>0</v>
      </c>
      <c r="AG41" s="307">
        <f t="shared" si="7"/>
        <v>230</v>
      </c>
      <c r="AH41" s="307">
        <f t="shared" si="7"/>
        <v>180</v>
      </c>
      <c r="AI41" s="388"/>
    </row>
    <row r="42" spans="1:35" ht="13.5" thickBot="1">
      <c r="A42" s="312"/>
      <c r="B42" s="307" t="s">
        <v>28</v>
      </c>
      <c r="C42" s="431">
        <f>SUM(C41:E41)</f>
        <v>30</v>
      </c>
      <c r="D42" s="432"/>
      <c r="E42" s="434"/>
      <c r="F42" s="431">
        <f>SUM(F41:H41)</f>
        <v>30</v>
      </c>
      <c r="G42" s="432"/>
      <c r="H42" s="432"/>
      <c r="I42" s="313"/>
      <c r="J42" s="443" t="s">
        <v>34</v>
      </c>
      <c r="K42" s="444"/>
      <c r="L42" s="445"/>
      <c r="M42" s="446" t="s">
        <v>35</v>
      </c>
      <c r="N42" s="447"/>
      <c r="O42" s="314"/>
      <c r="P42" s="315"/>
      <c r="Q42" s="448">
        <f>W42+AC42</f>
        <v>994</v>
      </c>
      <c r="R42" s="449"/>
      <c r="S42" s="449"/>
      <c r="T42" s="450"/>
      <c r="U42" s="451">
        <f>AA42+AG42</f>
        <v>675</v>
      </c>
      <c r="V42" s="452"/>
      <c r="W42" s="453">
        <f>SUM(W41:Z41)</f>
        <v>569</v>
      </c>
      <c r="X42" s="454"/>
      <c r="Y42" s="454"/>
      <c r="Z42" s="455"/>
      <c r="AA42" s="431">
        <f>SUM(AA41:AB41)</f>
        <v>265</v>
      </c>
      <c r="AB42" s="433"/>
      <c r="AC42" s="453">
        <f>SUM(AC41:AF41)</f>
        <v>425</v>
      </c>
      <c r="AD42" s="454"/>
      <c r="AE42" s="454"/>
      <c r="AF42" s="455"/>
      <c r="AG42" s="431">
        <f>SUM(AG41:AH41)</f>
        <v>410</v>
      </c>
      <c r="AH42" s="433"/>
      <c r="AI42" s="316"/>
    </row>
    <row r="43" spans="1:35" ht="13.5" thickBot="1">
      <c r="A43" s="312"/>
      <c r="B43" s="317"/>
      <c r="C43" s="317"/>
      <c r="D43" s="317"/>
      <c r="E43" s="318"/>
      <c r="F43" s="317"/>
      <c r="G43" s="317"/>
      <c r="H43" s="317"/>
      <c r="I43" s="312"/>
      <c r="J43" s="459" t="s">
        <v>33</v>
      </c>
      <c r="K43" s="460"/>
      <c r="L43" s="460"/>
      <c r="M43" s="460"/>
      <c r="N43" s="461"/>
      <c r="O43" s="319"/>
      <c r="P43" s="315"/>
      <c r="Q43" s="451">
        <f>W43+AC43</f>
        <v>1669</v>
      </c>
      <c r="R43" s="462"/>
      <c r="S43" s="462"/>
      <c r="T43" s="462"/>
      <c r="U43" s="462"/>
      <c r="V43" s="434"/>
      <c r="W43" s="431">
        <f>W42+AA42</f>
        <v>834</v>
      </c>
      <c r="X43" s="462"/>
      <c r="Y43" s="462"/>
      <c r="Z43" s="462"/>
      <c r="AA43" s="462"/>
      <c r="AB43" s="434"/>
      <c r="AC43" s="431">
        <f>AC42+AG42</f>
        <v>835</v>
      </c>
      <c r="AD43" s="432"/>
      <c r="AE43" s="432"/>
      <c r="AF43" s="432"/>
      <c r="AG43" s="432"/>
      <c r="AH43" s="433"/>
      <c r="AI43" s="316"/>
    </row>
    <row r="44" spans="1:35" ht="13.5" thickBot="1">
      <c r="A44" s="312"/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5"/>
      <c r="N44" s="315"/>
      <c r="O44" s="315"/>
      <c r="P44" s="315"/>
      <c r="Q44" s="320"/>
      <c r="R44" s="320"/>
      <c r="S44" s="320"/>
      <c r="T44" s="320"/>
      <c r="U44" s="320"/>
      <c r="V44" s="321"/>
      <c r="W44" s="32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6"/>
    </row>
    <row r="45" spans="1:35" ht="12.75">
      <c r="A45" s="474" t="s">
        <v>21</v>
      </c>
      <c r="B45" s="475"/>
      <c r="C45" s="476" t="s">
        <v>22</v>
      </c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73"/>
      <c r="W45" s="324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</row>
    <row r="46" spans="1:35" ht="12.75">
      <c r="A46" s="478" t="s">
        <v>141</v>
      </c>
      <c r="B46" s="479"/>
      <c r="C46" s="479" t="s">
        <v>142</v>
      </c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326" t="s">
        <v>143</v>
      </c>
      <c r="S46" s="327"/>
      <c r="T46" s="327"/>
      <c r="U46" s="327"/>
      <c r="V46" s="328"/>
      <c r="W46" s="324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</row>
    <row r="47" spans="1:35" ht="12.75">
      <c r="A47" s="480" t="s">
        <v>144</v>
      </c>
      <c r="B47" s="456"/>
      <c r="C47" s="479" t="s">
        <v>145</v>
      </c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329" t="s">
        <v>146</v>
      </c>
      <c r="S47" s="327"/>
      <c r="T47" s="327"/>
      <c r="U47" s="328"/>
      <c r="V47" s="330"/>
      <c r="W47" s="324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</row>
    <row r="48" spans="1:35" ht="13.5" thickBot="1">
      <c r="A48" s="480"/>
      <c r="B48" s="456"/>
      <c r="C48" s="456" t="s">
        <v>147</v>
      </c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331" t="s">
        <v>148</v>
      </c>
      <c r="S48" s="332"/>
      <c r="T48" s="332"/>
      <c r="U48" s="333"/>
      <c r="V48" s="334"/>
      <c r="W48" s="324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</row>
    <row r="49" spans="1:35" ht="13.5" thickBot="1">
      <c r="A49" s="457"/>
      <c r="B49" s="458"/>
      <c r="C49" s="463" t="s">
        <v>149</v>
      </c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5"/>
      <c r="R49" s="335"/>
      <c r="S49" s="336"/>
      <c r="T49" s="336"/>
      <c r="U49" s="336"/>
      <c r="V49" s="337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</row>
    <row r="50" spans="1:22" ht="12.75">
      <c r="A50" s="481" t="s">
        <v>18</v>
      </c>
      <c r="B50" s="482"/>
      <c r="C50" s="470" t="s">
        <v>16</v>
      </c>
      <c r="D50" s="471"/>
      <c r="E50" s="471"/>
      <c r="F50" s="471"/>
      <c r="G50" s="471"/>
      <c r="H50" s="471"/>
      <c r="I50" s="471"/>
      <c r="J50" s="471"/>
      <c r="K50" s="471"/>
      <c r="L50" s="471"/>
      <c r="M50" s="483"/>
      <c r="N50" s="470" t="s">
        <v>17</v>
      </c>
      <c r="O50" s="471"/>
      <c r="P50" s="472"/>
      <c r="Q50" s="473"/>
      <c r="R50" s="338"/>
      <c r="V50" s="339"/>
    </row>
    <row r="51" spans="1:22" ht="12.75">
      <c r="A51" s="491" t="s">
        <v>13</v>
      </c>
      <c r="B51" s="492"/>
      <c r="C51" s="466">
        <v>15</v>
      </c>
      <c r="D51" s="467"/>
      <c r="E51" s="467"/>
      <c r="F51" s="467"/>
      <c r="G51" s="467"/>
      <c r="H51" s="467"/>
      <c r="I51" s="467"/>
      <c r="J51" s="467"/>
      <c r="K51" s="467"/>
      <c r="L51" s="467"/>
      <c r="M51" s="468"/>
      <c r="N51" s="466">
        <v>15</v>
      </c>
      <c r="O51" s="467"/>
      <c r="P51" s="467"/>
      <c r="Q51" s="469"/>
      <c r="R51" s="340"/>
      <c r="V51" s="341"/>
    </row>
    <row r="52" spans="1:22" ht="12.75">
      <c r="A52" s="491" t="s">
        <v>14</v>
      </c>
      <c r="B52" s="492"/>
      <c r="C52" s="466">
        <v>15</v>
      </c>
      <c r="D52" s="467"/>
      <c r="E52" s="467"/>
      <c r="F52" s="467"/>
      <c r="G52" s="467"/>
      <c r="H52" s="467"/>
      <c r="I52" s="467"/>
      <c r="J52" s="467"/>
      <c r="K52" s="467"/>
      <c r="L52" s="467"/>
      <c r="M52" s="468"/>
      <c r="N52" s="466">
        <v>15</v>
      </c>
      <c r="O52" s="467"/>
      <c r="P52" s="467"/>
      <c r="Q52" s="469"/>
      <c r="R52" s="340"/>
      <c r="V52" s="341"/>
    </row>
    <row r="53" spans="1:22" ht="13.5" thickBot="1">
      <c r="A53" s="485" t="s">
        <v>15</v>
      </c>
      <c r="B53" s="486"/>
      <c r="C53" s="487">
        <v>0</v>
      </c>
      <c r="D53" s="488"/>
      <c r="E53" s="488"/>
      <c r="F53" s="488"/>
      <c r="G53" s="488"/>
      <c r="H53" s="488"/>
      <c r="I53" s="488"/>
      <c r="J53" s="488"/>
      <c r="K53" s="488"/>
      <c r="L53" s="488"/>
      <c r="M53" s="489"/>
      <c r="N53" s="487">
        <v>0</v>
      </c>
      <c r="O53" s="488"/>
      <c r="P53" s="488"/>
      <c r="Q53" s="490"/>
      <c r="R53" s="340"/>
      <c r="V53" s="341"/>
    </row>
    <row r="54" ht="12.75">
      <c r="V54" s="389"/>
    </row>
    <row r="55" ht="12.75"/>
    <row r="56" spans="2:9" ht="12.75">
      <c r="B56" s="390"/>
      <c r="C56" s="390"/>
      <c r="D56" s="390"/>
      <c r="E56" s="390"/>
      <c r="F56" s="390"/>
      <c r="G56" s="390"/>
      <c r="H56" s="390"/>
      <c r="I56" s="390"/>
    </row>
    <row r="57" ht="12.75"/>
    <row r="58" spans="2:3" ht="12.75">
      <c r="B58" s="343"/>
      <c r="C58" s="1" t="s">
        <v>186</v>
      </c>
    </row>
    <row r="59" ht="12.75"/>
    <row r="60" ht="12.75"/>
  </sheetData>
  <sheetProtection/>
  <mergeCells count="60">
    <mergeCell ref="A50:B50"/>
    <mergeCell ref="C50:M50"/>
    <mergeCell ref="A3:AI3"/>
    <mergeCell ref="A53:B53"/>
    <mergeCell ref="C53:M53"/>
    <mergeCell ref="N53:Q53"/>
    <mergeCell ref="A51:B51"/>
    <mergeCell ref="C51:M51"/>
    <mergeCell ref="N51:Q51"/>
    <mergeCell ref="A52:B52"/>
    <mergeCell ref="C52:M52"/>
    <mergeCell ref="N52:Q52"/>
    <mergeCell ref="N50:Q50"/>
    <mergeCell ref="A45:B45"/>
    <mergeCell ref="C45:V45"/>
    <mergeCell ref="A46:B46"/>
    <mergeCell ref="C46:Q46"/>
    <mergeCell ref="A47:B47"/>
    <mergeCell ref="C47:Q47"/>
    <mergeCell ref="A48:B48"/>
    <mergeCell ref="C48:Q48"/>
    <mergeCell ref="A49:B49"/>
    <mergeCell ref="J43:N43"/>
    <mergeCell ref="Q43:V43"/>
    <mergeCell ref="W43:AB43"/>
    <mergeCell ref="C49:Q49"/>
    <mergeCell ref="AC43:AH43"/>
    <mergeCell ref="Q42:T42"/>
    <mergeCell ref="U42:V42"/>
    <mergeCell ref="W42:Z42"/>
    <mergeCell ref="AA42:AB42"/>
    <mergeCell ref="AC42:AF42"/>
    <mergeCell ref="W7:AB7"/>
    <mergeCell ref="AC7:AH7"/>
    <mergeCell ref="A41:B41"/>
    <mergeCell ref="C42:E42"/>
    <mergeCell ref="F42:H42"/>
    <mergeCell ref="J42:L42"/>
    <mergeCell ref="M42:N42"/>
    <mergeCell ref="AG42:AH42"/>
    <mergeCell ref="AI5:AI8"/>
    <mergeCell ref="C6:H6"/>
    <mergeCell ref="I6:L6"/>
    <mergeCell ref="C7:E7"/>
    <mergeCell ref="F7:H7"/>
    <mergeCell ref="I7:I8"/>
    <mergeCell ref="J7:J8"/>
    <mergeCell ref="K7:K8"/>
    <mergeCell ref="L7:L8"/>
    <mergeCell ref="M7:N7"/>
    <mergeCell ref="A4:AH4"/>
    <mergeCell ref="A5:A8"/>
    <mergeCell ref="B5:B8"/>
    <mergeCell ref="C5:L5"/>
    <mergeCell ref="M5:N6"/>
    <mergeCell ref="O5:O8"/>
    <mergeCell ref="P5:P8"/>
    <mergeCell ref="Q5:V7"/>
    <mergeCell ref="W5:AB6"/>
    <mergeCell ref="AC5:AH6"/>
  </mergeCells>
  <printOptions/>
  <pageMargins left="0" right="0" top="0" bottom="0" header="0" footer="0"/>
  <pageSetup fitToHeight="0" fitToWidth="1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7"/>
  <sheetViews>
    <sheetView tabSelected="1" zoomScalePageLayoutView="0" workbookViewId="0" topLeftCell="G5">
      <selection activeCell="AJ23" sqref="AJ23"/>
    </sheetView>
  </sheetViews>
  <sheetFormatPr defaultColWidth="9.00390625" defaultRowHeight="12.75"/>
  <cols>
    <col min="1" max="1" width="3.125" style="1" customWidth="1"/>
    <col min="2" max="2" width="38.375" style="1" customWidth="1"/>
    <col min="3" max="3" width="4.125" style="1" customWidth="1"/>
    <col min="4" max="5" width="4.00390625" style="1" customWidth="1"/>
    <col min="6" max="6" width="4.125" style="1" customWidth="1"/>
    <col min="7" max="7" width="3.875" style="1" customWidth="1"/>
    <col min="8" max="8" width="9.75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5.37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4.1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125" style="1" customWidth="1"/>
    <col min="28" max="28" width="6.625" style="1" customWidth="1"/>
    <col min="29" max="29" width="7.00390625" style="1" customWidth="1"/>
    <col min="30" max="30" width="6.875" style="1" customWidth="1"/>
    <col min="31" max="31" width="6.75390625" style="1" customWidth="1"/>
    <col min="32" max="32" width="6.625" style="1" customWidth="1"/>
    <col min="33" max="33" width="7.125" style="1" customWidth="1"/>
    <col min="34" max="34" width="8.125" style="1" customWidth="1"/>
    <col min="35" max="35" width="51.00390625" style="1" customWidth="1"/>
    <col min="36" max="36" width="12.75390625" style="1" customWidth="1"/>
    <col min="37" max="16384" width="9.125" style="1" customWidth="1"/>
  </cols>
  <sheetData>
    <row r="1" spans="1:2" ht="13.5" thickBot="1">
      <c r="A1" s="506"/>
      <c r="B1" s="506"/>
    </row>
    <row r="2" spans="1:35" ht="43.5" customHeight="1" thickBot="1">
      <c r="A2" s="507" t="s">
        <v>27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345"/>
    </row>
    <row r="3" spans="1:35" ht="36.75" customHeight="1" thickBot="1">
      <c r="A3" s="399" t="s">
        <v>104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191"/>
    </row>
    <row r="4" spans="1:35" ht="12.75" customHeight="1" thickBot="1">
      <c r="A4" s="499" t="s">
        <v>19</v>
      </c>
      <c r="B4" s="499" t="s">
        <v>20</v>
      </c>
      <c r="C4" s="431" t="s">
        <v>7</v>
      </c>
      <c r="D4" s="432"/>
      <c r="E4" s="432"/>
      <c r="F4" s="432"/>
      <c r="G4" s="432"/>
      <c r="H4" s="432"/>
      <c r="I4" s="432"/>
      <c r="J4" s="432"/>
      <c r="K4" s="432"/>
      <c r="L4" s="433"/>
      <c r="M4" s="495" t="s">
        <v>8</v>
      </c>
      <c r="N4" s="496"/>
      <c r="O4" s="414" t="s">
        <v>37</v>
      </c>
      <c r="P4" s="417" t="s">
        <v>36</v>
      </c>
      <c r="Q4" s="407" t="s">
        <v>1</v>
      </c>
      <c r="R4" s="408"/>
      <c r="S4" s="408"/>
      <c r="T4" s="408"/>
      <c r="U4" s="408"/>
      <c r="V4" s="420"/>
      <c r="W4" s="407" t="s">
        <v>0</v>
      </c>
      <c r="X4" s="408"/>
      <c r="Y4" s="408"/>
      <c r="Z4" s="408"/>
      <c r="AA4" s="408"/>
      <c r="AB4" s="420"/>
      <c r="AC4" s="407" t="s">
        <v>26</v>
      </c>
      <c r="AD4" s="408"/>
      <c r="AE4" s="408"/>
      <c r="AF4" s="408"/>
      <c r="AG4" s="408"/>
      <c r="AH4" s="420"/>
      <c r="AI4" s="502" t="s">
        <v>25</v>
      </c>
    </row>
    <row r="5" spans="1:35" ht="12.75" customHeight="1" thickBot="1">
      <c r="A5" s="500"/>
      <c r="B5" s="500"/>
      <c r="C5" s="431" t="s">
        <v>30</v>
      </c>
      <c r="D5" s="432"/>
      <c r="E5" s="432"/>
      <c r="F5" s="432"/>
      <c r="G5" s="432"/>
      <c r="H5" s="433"/>
      <c r="I5" s="431" t="s">
        <v>29</v>
      </c>
      <c r="J5" s="432"/>
      <c r="K5" s="432"/>
      <c r="L5" s="433"/>
      <c r="M5" s="497"/>
      <c r="N5" s="498"/>
      <c r="O5" s="493"/>
      <c r="P5" s="418"/>
      <c r="Q5" s="421"/>
      <c r="R5" s="422"/>
      <c r="S5" s="422"/>
      <c r="T5" s="422"/>
      <c r="U5" s="422"/>
      <c r="V5" s="423"/>
      <c r="W5" s="424"/>
      <c r="X5" s="425"/>
      <c r="Y5" s="425"/>
      <c r="Z5" s="425"/>
      <c r="AA5" s="425"/>
      <c r="AB5" s="426"/>
      <c r="AC5" s="424"/>
      <c r="AD5" s="425"/>
      <c r="AE5" s="425"/>
      <c r="AF5" s="425"/>
      <c r="AG5" s="425"/>
      <c r="AH5" s="426"/>
      <c r="AI5" s="435"/>
    </row>
    <row r="6" spans="1:35" ht="13.5" customHeight="1" thickBot="1">
      <c r="A6" s="500"/>
      <c r="B6" s="500"/>
      <c r="C6" s="431" t="s">
        <v>4</v>
      </c>
      <c r="D6" s="432"/>
      <c r="E6" s="433"/>
      <c r="F6" s="431" t="s">
        <v>5</v>
      </c>
      <c r="G6" s="432"/>
      <c r="H6" s="433"/>
      <c r="I6" s="502" t="s">
        <v>31</v>
      </c>
      <c r="J6" s="502" t="s">
        <v>11</v>
      </c>
      <c r="K6" s="502" t="s">
        <v>12</v>
      </c>
      <c r="L6" s="502" t="s">
        <v>32</v>
      </c>
      <c r="M6" s="503" t="s">
        <v>10</v>
      </c>
      <c r="N6" s="505"/>
      <c r="O6" s="493"/>
      <c r="P6" s="418"/>
      <c r="Q6" s="424"/>
      <c r="R6" s="425"/>
      <c r="S6" s="425"/>
      <c r="T6" s="425"/>
      <c r="U6" s="425"/>
      <c r="V6" s="426"/>
      <c r="W6" s="503" t="s">
        <v>24</v>
      </c>
      <c r="X6" s="504"/>
      <c r="Y6" s="504"/>
      <c r="Z6" s="504"/>
      <c r="AA6" s="504"/>
      <c r="AB6" s="505"/>
      <c r="AC6" s="503" t="s">
        <v>24</v>
      </c>
      <c r="AD6" s="504"/>
      <c r="AE6" s="504"/>
      <c r="AF6" s="504"/>
      <c r="AG6" s="504"/>
      <c r="AH6" s="505"/>
      <c r="AI6" s="435"/>
    </row>
    <row r="7" spans="1:35" ht="13.5" thickBot="1">
      <c r="A7" s="501"/>
      <c r="B7" s="501"/>
      <c r="C7" s="192" t="s">
        <v>31</v>
      </c>
      <c r="D7" s="193" t="s">
        <v>11</v>
      </c>
      <c r="E7" s="193" t="s">
        <v>12</v>
      </c>
      <c r="F7" s="194" t="s">
        <v>31</v>
      </c>
      <c r="G7" s="195" t="s">
        <v>11</v>
      </c>
      <c r="H7" s="193" t="s">
        <v>12</v>
      </c>
      <c r="I7" s="436"/>
      <c r="J7" s="436"/>
      <c r="K7" s="436"/>
      <c r="L7" s="436"/>
      <c r="M7" s="192" t="s">
        <v>4</v>
      </c>
      <c r="N7" s="196" t="s">
        <v>5</v>
      </c>
      <c r="O7" s="494"/>
      <c r="P7" s="419"/>
      <c r="Q7" s="194" t="s">
        <v>2</v>
      </c>
      <c r="R7" s="197" t="s">
        <v>3</v>
      </c>
      <c r="S7" s="197" t="s">
        <v>9</v>
      </c>
      <c r="T7" s="197" t="s">
        <v>11</v>
      </c>
      <c r="U7" s="197" t="s">
        <v>23</v>
      </c>
      <c r="V7" s="198" t="s">
        <v>12</v>
      </c>
      <c r="W7" s="192" t="s">
        <v>2</v>
      </c>
      <c r="X7" s="195" t="s">
        <v>3</v>
      </c>
      <c r="Y7" s="195" t="s">
        <v>9</v>
      </c>
      <c r="Z7" s="195" t="s">
        <v>11</v>
      </c>
      <c r="AA7" s="195" t="s">
        <v>23</v>
      </c>
      <c r="AB7" s="193" t="s">
        <v>12</v>
      </c>
      <c r="AC7" s="192" t="s">
        <v>2</v>
      </c>
      <c r="AD7" s="195" t="s">
        <v>3</v>
      </c>
      <c r="AE7" s="195" t="s">
        <v>9</v>
      </c>
      <c r="AF7" s="195" t="s">
        <v>11</v>
      </c>
      <c r="AG7" s="195" t="s">
        <v>23</v>
      </c>
      <c r="AH7" s="193" t="s">
        <v>12</v>
      </c>
      <c r="AI7" s="436"/>
    </row>
    <row r="8" spans="1:35" ht="24">
      <c r="A8" s="199">
        <v>1</v>
      </c>
      <c r="B8" s="200" t="s">
        <v>105</v>
      </c>
      <c r="C8" s="201">
        <v>2</v>
      </c>
      <c r="D8" s="202"/>
      <c r="E8" s="203"/>
      <c r="F8" s="201"/>
      <c r="G8" s="204"/>
      <c r="H8" s="205"/>
      <c r="I8" s="201">
        <f aca="true" t="shared" si="0" ref="I8:K37">C8+F8</f>
        <v>2</v>
      </c>
      <c r="J8" s="202">
        <f t="shared" si="0"/>
        <v>0</v>
      </c>
      <c r="K8" s="205">
        <f t="shared" si="0"/>
        <v>0</v>
      </c>
      <c r="L8" s="206">
        <f aca="true" t="shared" si="1" ref="L8:L37">SUM(I8:K8)</f>
        <v>2</v>
      </c>
      <c r="M8" s="207" t="s">
        <v>106</v>
      </c>
      <c r="N8" s="208"/>
      <c r="O8" s="209">
        <f aca="true" t="shared" si="2" ref="O8:O37">SUM(Q8:T8)</f>
        <v>30</v>
      </c>
      <c r="P8" s="209">
        <f aca="true" t="shared" si="3" ref="P8:P37">SUM(Q8:V8)</f>
        <v>55</v>
      </c>
      <c r="Q8" s="210">
        <f aca="true" t="shared" si="4" ref="Q8:V37">W8+AC8</f>
        <v>15</v>
      </c>
      <c r="R8" s="211">
        <v>15</v>
      </c>
      <c r="S8" s="211">
        <v>0</v>
      </c>
      <c r="T8" s="211">
        <f t="shared" si="4"/>
        <v>0</v>
      </c>
      <c r="U8" s="211">
        <f t="shared" si="4"/>
        <v>25</v>
      </c>
      <c r="V8" s="212">
        <f t="shared" si="4"/>
        <v>0</v>
      </c>
      <c r="W8" s="201">
        <v>15</v>
      </c>
      <c r="X8" s="202">
        <v>15</v>
      </c>
      <c r="Y8" s="202">
        <v>0</v>
      </c>
      <c r="Z8" s="202"/>
      <c r="AA8" s="202">
        <v>25</v>
      </c>
      <c r="AB8" s="205"/>
      <c r="AC8" s="201"/>
      <c r="AD8" s="203"/>
      <c r="AE8" s="203"/>
      <c r="AF8" s="203"/>
      <c r="AG8" s="202"/>
      <c r="AH8" s="205"/>
      <c r="AI8" s="200" t="s">
        <v>193</v>
      </c>
    </row>
    <row r="9" spans="1:35" ht="36">
      <c r="A9" s="213">
        <v>2</v>
      </c>
      <c r="B9" s="214" t="s">
        <v>107</v>
      </c>
      <c r="C9" s="215"/>
      <c r="D9" s="216"/>
      <c r="E9" s="217"/>
      <c r="F9" s="215">
        <v>2</v>
      </c>
      <c r="G9" s="218"/>
      <c r="H9" s="219"/>
      <c r="I9" s="215">
        <f t="shared" si="0"/>
        <v>2</v>
      </c>
      <c r="J9" s="216">
        <f t="shared" si="0"/>
        <v>0</v>
      </c>
      <c r="K9" s="220">
        <f t="shared" si="0"/>
        <v>0</v>
      </c>
      <c r="L9" s="221">
        <f t="shared" si="1"/>
        <v>2</v>
      </c>
      <c r="M9" s="222"/>
      <c r="N9" s="223" t="s">
        <v>106</v>
      </c>
      <c r="O9" s="224">
        <f t="shared" si="2"/>
        <v>30</v>
      </c>
      <c r="P9" s="224">
        <f t="shared" si="3"/>
        <v>55</v>
      </c>
      <c r="Q9" s="225">
        <f t="shared" si="4"/>
        <v>15</v>
      </c>
      <c r="R9" s="226">
        <v>15</v>
      </c>
      <c r="S9" s="226">
        <v>0</v>
      </c>
      <c r="T9" s="226">
        <f t="shared" si="4"/>
        <v>0</v>
      </c>
      <c r="U9" s="226">
        <f t="shared" si="4"/>
        <v>25</v>
      </c>
      <c r="V9" s="227">
        <f t="shared" si="4"/>
        <v>0</v>
      </c>
      <c r="W9" s="215"/>
      <c r="X9" s="216"/>
      <c r="Y9" s="216"/>
      <c r="Z9" s="216"/>
      <c r="AA9" s="216"/>
      <c r="AB9" s="219"/>
      <c r="AC9" s="215">
        <v>15</v>
      </c>
      <c r="AD9" s="216">
        <v>15</v>
      </c>
      <c r="AE9" s="217">
        <v>0</v>
      </c>
      <c r="AF9" s="217"/>
      <c r="AG9" s="216">
        <v>25</v>
      </c>
      <c r="AH9" s="219"/>
      <c r="AI9" s="214" t="s">
        <v>42</v>
      </c>
    </row>
    <row r="10" spans="1:35" ht="12.75">
      <c r="A10" s="213">
        <v>3</v>
      </c>
      <c r="B10" s="228" t="s">
        <v>108</v>
      </c>
      <c r="C10" s="229">
        <v>5</v>
      </c>
      <c r="D10" s="230"/>
      <c r="E10" s="231"/>
      <c r="F10" s="229">
        <v>5</v>
      </c>
      <c r="G10" s="232"/>
      <c r="H10" s="233"/>
      <c r="I10" s="234">
        <f t="shared" si="0"/>
        <v>10</v>
      </c>
      <c r="J10" s="235">
        <f t="shared" si="0"/>
        <v>0</v>
      </c>
      <c r="K10" s="236">
        <f t="shared" si="0"/>
        <v>0</v>
      </c>
      <c r="L10" s="213">
        <f t="shared" si="1"/>
        <v>10</v>
      </c>
      <c r="M10" s="237"/>
      <c r="N10" s="238" t="s">
        <v>109</v>
      </c>
      <c r="O10" s="239">
        <f t="shared" si="2"/>
        <v>240</v>
      </c>
      <c r="P10" s="240">
        <f t="shared" si="3"/>
        <v>300</v>
      </c>
      <c r="Q10" s="241">
        <f t="shared" si="4"/>
        <v>60</v>
      </c>
      <c r="R10" s="242">
        <f t="shared" si="4"/>
        <v>60</v>
      </c>
      <c r="S10" s="242">
        <f t="shared" si="4"/>
        <v>120</v>
      </c>
      <c r="T10" s="242">
        <f t="shared" si="4"/>
        <v>0</v>
      </c>
      <c r="U10" s="242">
        <f t="shared" si="4"/>
        <v>60</v>
      </c>
      <c r="V10" s="243">
        <f t="shared" si="4"/>
        <v>0</v>
      </c>
      <c r="W10" s="229">
        <v>30</v>
      </c>
      <c r="X10" s="230">
        <v>30</v>
      </c>
      <c r="Y10" s="230">
        <v>60</v>
      </c>
      <c r="Z10" s="230"/>
      <c r="AA10" s="230">
        <v>30</v>
      </c>
      <c r="AB10" s="233"/>
      <c r="AC10" s="229">
        <v>30</v>
      </c>
      <c r="AD10" s="231">
        <v>30</v>
      </c>
      <c r="AE10" s="231">
        <v>60</v>
      </c>
      <c r="AF10" s="231"/>
      <c r="AG10" s="230">
        <v>30</v>
      </c>
      <c r="AH10" s="231"/>
      <c r="AI10" s="228" t="s">
        <v>39</v>
      </c>
    </row>
    <row r="11" spans="1:35" ht="12.75">
      <c r="A11" s="213">
        <v>4</v>
      </c>
      <c r="B11" s="228" t="s">
        <v>110</v>
      </c>
      <c r="C11" s="229">
        <v>1.5</v>
      </c>
      <c r="D11" s="230"/>
      <c r="E11" s="231"/>
      <c r="F11" s="229">
        <v>1.5</v>
      </c>
      <c r="G11" s="232"/>
      <c r="H11" s="233"/>
      <c r="I11" s="234">
        <f t="shared" si="0"/>
        <v>3</v>
      </c>
      <c r="J11" s="235">
        <f t="shared" si="0"/>
        <v>0</v>
      </c>
      <c r="K11" s="236">
        <f t="shared" si="0"/>
        <v>0</v>
      </c>
      <c r="L11" s="213">
        <f t="shared" si="1"/>
        <v>3</v>
      </c>
      <c r="M11" s="237"/>
      <c r="N11" s="244" t="s">
        <v>109</v>
      </c>
      <c r="O11" s="239">
        <f t="shared" si="2"/>
        <v>60</v>
      </c>
      <c r="P11" s="240">
        <f t="shared" si="3"/>
        <v>90</v>
      </c>
      <c r="Q11" s="241">
        <f t="shared" si="4"/>
        <v>30</v>
      </c>
      <c r="R11" s="242">
        <f t="shared" si="4"/>
        <v>30</v>
      </c>
      <c r="S11" s="242">
        <f t="shared" si="4"/>
        <v>0</v>
      </c>
      <c r="T11" s="242">
        <f t="shared" si="4"/>
        <v>0</v>
      </c>
      <c r="U11" s="242">
        <f t="shared" si="4"/>
        <v>30</v>
      </c>
      <c r="V11" s="243">
        <f t="shared" si="4"/>
        <v>0</v>
      </c>
      <c r="W11" s="229">
        <v>15</v>
      </c>
      <c r="X11" s="230">
        <v>15</v>
      </c>
      <c r="Y11" s="230"/>
      <c r="Z11" s="230"/>
      <c r="AA11" s="230">
        <v>15</v>
      </c>
      <c r="AB11" s="233"/>
      <c r="AC11" s="229">
        <v>15</v>
      </c>
      <c r="AD11" s="230">
        <v>15</v>
      </c>
      <c r="AE11" s="231"/>
      <c r="AF11" s="231"/>
      <c r="AG11" s="230">
        <v>15</v>
      </c>
      <c r="AH11" s="231"/>
      <c r="AI11" s="228" t="s">
        <v>111</v>
      </c>
    </row>
    <row r="12" spans="1:35" ht="12.75">
      <c r="A12" s="213">
        <v>5</v>
      </c>
      <c r="B12" s="228" t="s">
        <v>112</v>
      </c>
      <c r="C12" s="229">
        <v>2</v>
      </c>
      <c r="D12" s="230"/>
      <c r="E12" s="231"/>
      <c r="F12" s="229"/>
      <c r="G12" s="232"/>
      <c r="H12" s="233"/>
      <c r="I12" s="234">
        <f t="shared" si="0"/>
        <v>2</v>
      </c>
      <c r="J12" s="235">
        <f t="shared" si="0"/>
        <v>0</v>
      </c>
      <c r="K12" s="236">
        <f t="shared" si="0"/>
        <v>0</v>
      </c>
      <c r="L12" s="213">
        <f t="shared" si="1"/>
        <v>2</v>
      </c>
      <c r="M12" s="237" t="s">
        <v>106</v>
      </c>
      <c r="N12" s="244"/>
      <c r="O12" s="239">
        <v>30</v>
      </c>
      <c r="P12" s="240">
        <f t="shared" si="3"/>
        <v>55</v>
      </c>
      <c r="Q12" s="241">
        <f t="shared" si="4"/>
        <v>10</v>
      </c>
      <c r="R12" s="242">
        <f t="shared" si="4"/>
        <v>0</v>
      </c>
      <c r="S12" s="242">
        <f t="shared" si="4"/>
        <v>20</v>
      </c>
      <c r="T12" s="242">
        <f t="shared" si="4"/>
        <v>0</v>
      </c>
      <c r="U12" s="242">
        <f t="shared" si="4"/>
        <v>25</v>
      </c>
      <c r="V12" s="243">
        <f t="shared" si="4"/>
        <v>0</v>
      </c>
      <c r="W12" s="229">
        <v>10</v>
      </c>
      <c r="X12" s="230"/>
      <c r="Y12" s="230">
        <v>20</v>
      </c>
      <c r="Z12" s="230"/>
      <c r="AA12" s="230">
        <v>25</v>
      </c>
      <c r="AB12" s="233"/>
      <c r="AC12" s="229"/>
      <c r="AD12" s="230"/>
      <c r="AE12" s="231"/>
      <c r="AF12" s="231"/>
      <c r="AG12" s="230"/>
      <c r="AH12" s="231"/>
      <c r="AI12" s="228" t="s">
        <v>113</v>
      </c>
    </row>
    <row r="13" spans="1:35" ht="12.75">
      <c r="A13" s="213">
        <v>6</v>
      </c>
      <c r="B13" s="228" t="s">
        <v>114</v>
      </c>
      <c r="C13" s="229">
        <v>2.5</v>
      </c>
      <c r="D13" s="230"/>
      <c r="E13" s="231"/>
      <c r="F13" s="229"/>
      <c r="G13" s="232"/>
      <c r="H13" s="233"/>
      <c r="I13" s="234">
        <f t="shared" si="0"/>
        <v>2.5</v>
      </c>
      <c r="J13" s="235">
        <f t="shared" si="0"/>
        <v>0</v>
      </c>
      <c r="K13" s="236">
        <f t="shared" si="0"/>
        <v>0</v>
      </c>
      <c r="L13" s="213">
        <f t="shared" si="1"/>
        <v>2.5</v>
      </c>
      <c r="M13" s="237" t="s">
        <v>109</v>
      </c>
      <c r="N13" s="244"/>
      <c r="O13" s="239">
        <f t="shared" si="2"/>
        <v>45</v>
      </c>
      <c r="P13" s="240">
        <f t="shared" si="3"/>
        <v>70</v>
      </c>
      <c r="Q13" s="241">
        <f t="shared" si="4"/>
        <v>15</v>
      </c>
      <c r="R13" s="242">
        <f t="shared" si="4"/>
        <v>0</v>
      </c>
      <c r="S13" s="242">
        <f t="shared" si="4"/>
        <v>30</v>
      </c>
      <c r="T13" s="242">
        <f t="shared" si="4"/>
        <v>0</v>
      </c>
      <c r="U13" s="242">
        <f t="shared" si="4"/>
        <v>25</v>
      </c>
      <c r="V13" s="243">
        <f t="shared" si="4"/>
        <v>0</v>
      </c>
      <c r="W13" s="229">
        <v>15</v>
      </c>
      <c r="X13" s="230"/>
      <c r="Y13" s="230">
        <v>30</v>
      </c>
      <c r="Z13" s="230"/>
      <c r="AA13" s="230">
        <v>25</v>
      </c>
      <c r="AB13" s="233"/>
      <c r="AC13" s="229"/>
      <c r="AD13" s="230"/>
      <c r="AE13" s="231"/>
      <c r="AF13" s="231"/>
      <c r="AG13" s="230"/>
      <c r="AH13" s="231"/>
      <c r="AI13" s="228" t="s">
        <v>43</v>
      </c>
    </row>
    <row r="14" spans="1:35" ht="12.75">
      <c r="A14" s="213">
        <v>7</v>
      </c>
      <c r="B14" s="228" t="s">
        <v>115</v>
      </c>
      <c r="C14" s="245">
        <v>4.5</v>
      </c>
      <c r="D14" s="230"/>
      <c r="E14" s="231"/>
      <c r="F14" s="229"/>
      <c r="G14" s="232"/>
      <c r="H14" s="231"/>
      <c r="I14" s="234">
        <f t="shared" si="0"/>
        <v>4.5</v>
      </c>
      <c r="J14" s="235">
        <f t="shared" si="0"/>
        <v>0</v>
      </c>
      <c r="K14" s="236">
        <f t="shared" si="0"/>
        <v>0</v>
      </c>
      <c r="L14" s="213">
        <f t="shared" si="1"/>
        <v>4.5</v>
      </c>
      <c r="M14" s="246" t="s">
        <v>106</v>
      </c>
      <c r="N14" s="247"/>
      <c r="O14" s="239">
        <f t="shared" si="2"/>
        <v>90</v>
      </c>
      <c r="P14" s="240">
        <f t="shared" si="3"/>
        <v>130</v>
      </c>
      <c r="Q14" s="241">
        <f t="shared" si="4"/>
        <v>15</v>
      </c>
      <c r="R14" s="242">
        <f t="shared" si="4"/>
        <v>15</v>
      </c>
      <c r="S14" s="242">
        <f t="shared" si="4"/>
        <v>60</v>
      </c>
      <c r="T14" s="242">
        <f t="shared" si="4"/>
        <v>0</v>
      </c>
      <c r="U14" s="242">
        <f t="shared" si="4"/>
        <v>40</v>
      </c>
      <c r="V14" s="243">
        <f t="shared" si="4"/>
        <v>0</v>
      </c>
      <c r="W14" s="229">
        <v>15</v>
      </c>
      <c r="X14" s="230">
        <v>15</v>
      </c>
      <c r="Y14" s="230">
        <v>60</v>
      </c>
      <c r="Z14" s="230"/>
      <c r="AA14" s="230">
        <v>40</v>
      </c>
      <c r="AB14" s="233"/>
      <c r="AC14" s="229"/>
      <c r="AD14" s="230"/>
      <c r="AE14" s="231"/>
      <c r="AF14" s="231"/>
      <c r="AG14" s="230"/>
      <c r="AH14" s="231"/>
      <c r="AI14" s="228" t="s">
        <v>39</v>
      </c>
    </row>
    <row r="15" spans="1:35" ht="12.75">
      <c r="A15" s="213">
        <v>8</v>
      </c>
      <c r="B15" s="228" t="s">
        <v>116</v>
      </c>
      <c r="C15" s="245">
        <v>1</v>
      </c>
      <c r="D15" s="230"/>
      <c r="E15" s="231"/>
      <c r="F15" s="229"/>
      <c r="G15" s="232"/>
      <c r="H15" s="231"/>
      <c r="I15" s="234">
        <f t="shared" si="0"/>
        <v>1</v>
      </c>
      <c r="J15" s="235">
        <f t="shared" si="0"/>
        <v>0</v>
      </c>
      <c r="K15" s="236">
        <f t="shared" si="0"/>
        <v>0</v>
      </c>
      <c r="L15" s="213">
        <f t="shared" si="1"/>
        <v>1</v>
      </c>
      <c r="M15" s="246" t="s">
        <v>106</v>
      </c>
      <c r="N15" s="247"/>
      <c r="O15" s="239">
        <f t="shared" si="2"/>
        <v>10</v>
      </c>
      <c r="P15" s="240">
        <f t="shared" si="3"/>
        <v>25</v>
      </c>
      <c r="Q15" s="241">
        <f t="shared" si="4"/>
        <v>0</v>
      </c>
      <c r="R15" s="242">
        <f t="shared" si="4"/>
        <v>0</v>
      </c>
      <c r="S15" s="242">
        <f t="shared" si="4"/>
        <v>10</v>
      </c>
      <c r="T15" s="242">
        <f t="shared" si="4"/>
        <v>0</v>
      </c>
      <c r="U15" s="242">
        <f t="shared" si="4"/>
        <v>15</v>
      </c>
      <c r="V15" s="243">
        <f t="shared" si="4"/>
        <v>0</v>
      </c>
      <c r="W15" s="229"/>
      <c r="X15" s="230"/>
      <c r="Y15" s="230">
        <v>10</v>
      </c>
      <c r="Z15" s="230"/>
      <c r="AA15" s="230">
        <v>15</v>
      </c>
      <c r="AB15" s="233"/>
      <c r="AC15" s="229"/>
      <c r="AD15" s="245"/>
      <c r="AE15" s="230"/>
      <c r="AF15" s="230"/>
      <c r="AG15" s="230"/>
      <c r="AH15" s="231"/>
      <c r="AI15" s="228" t="s">
        <v>117</v>
      </c>
    </row>
    <row r="16" spans="1:35" ht="12.75">
      <c r="A16" s="213">
        <v>9</v>
      </c>
      <c r="B16" s="228" t="s">
        <v>118</v>
      </c>
      <c r="C16" s="245">
        <v>1</v>
      </c>
      <c r="D16" s="230"/>
      <c r="E16" s="231"/>
      <c r="F16" s="229"/>
      <c r="G16" s="232"/>
      <c r="H16" s="231"/>
      <c r="I16" s="234">
        <f t="shared" si="0"/>
        <v>1</v>
      </c>
      <c r="J16" s="235">
        <f t="shared" si="0"/>
        <v>0</v>
      </c>
      <c r="K16" s="236">
        <f t="shared" si="0"/>
        <v>0</v>
      </c>
      <c r="L16" s="213">
        <f t="shared" si="1"/>
        <v>1</v>
      </c>
      <c r="M16" s="246" t="s">
        <v>106</v>
      </c>
      <c r="N16" s="247"/>
      <c r="O16" s="239">
        <f t="shared" si="2"/>
        <v>10</v>
      </c>
      <c r="P16" s="240">
        <f t="shared" si="3"/>
        <v>25</v>
      </c>
      <c r="Q16" s="241">
        <f t="shared" si="4"/>
        <v>0</v>
      </c>
      <c r="R16" s="242">
        <f t="shared" si="4"/>
        <v>0</v>
      </c>
      <c r="S16" s="242">
        <f t="shared" si="4"/>
        <v>10</v>
      </c>
      <c r="T16" s="242">
        <f t="shared" si="4"/>
        <v>0</v>
      </c>
      <c r="U16" s="242">
        <f t="shared" si="4"/>
        <v>15</v>
      </c>
      <c r="V16" s="243">
        <f t="shared" si="4"/>
        <v>0</v>
      </c>
      <c r="W16" s="229"/>
      <c r="X16" s="230"/>
      <c r="Y16" s="230">
        <v>10</v>
      </c>
      <c r="Z16" s="230"/>
      <c r="AA16" s="230">
        <v>15</v>
      </c>
      <c r="AB16" s="233"/>
      <c r="AC16" s="229"/>
      <c r="AD16" s="245"/>
      <c r="AE16" s="230"/>
      <c r="AF16" s="230"/>
      <c r="AG16" s="230"/>
      <c r="AH16" s="231"/>
      <c r="AI16" s="228" t="s">
        <v>117</v>
      </c>
    </row>
    <row r="17" spans="1:36" ht="12.75">
      <c r="A17" s="249">
        <v>10</v>
      </c>
      <c r="B17" s="250" t="s">
        <v>119</v>
      </c>
      <c r="C17" s="251">
        <v>1</v>
      </c>
      <c r="D17" s="249"/>
      <c r="E17" s="252"/>
      <c r="F17" s="253"/>
      <c r="G17" s="254"/>
      <c r="H17" s="252"/>
      <c r="I17" s="253">
        <f t="shared" si="0"/>
        <v>1</v>
      </c>
      <c r="J17" s="249">
        <f t="shared" si="0"/>
        <v>0</v>
      </c>
      <c r="K17" s="255">
        <f t="shared" si="0"/>
        <v>0</v>
      </c>
      <c r="L17" s="256">
        <f t="shared" si="1"/>
        <v>1</v>
      </c>
      <c r="M17" s="257" t="s">
        <v>106</v>
      </c>
      <c r="N17" s="258"/>
      <c r="O17" s="259">
        <f t="shared" si="2"/>
        <v>7</v>
      </c>
      <c r="P17" s="260">
        <f t="shared" si="3"/>
        <v>25</v>
      </c>
      <c r="Q17" s="261">
        <f t="shared" si="4"/>
        <v>2</v>
      </c>
      <c r="R17" s="262">
        <f t="shared" si="4"/>
        <v>0</v>
      </c>
      <c r="S17" s="262">
        <f t="shared" si="4"/>
        <v>5</v>
      </c>
      <c r="T17" s="262">
        <f t="shared" si="4"/>
        <v>0</v>
      </c>
      <c r="U17" s="262">
        <f t="shared" si="4"/>
        <v>18</v>
      </c>
      <c r="V17" s="263">
        <f t="shared" si="4"/>
        <v>0</v>
      </c>
      <c r="W17" s="253">
        <v>2</v>
      </c>
      <c r="X17" s="249"/>
      <c r="Y17" s="249">
        <v>5</v>
      </c>
      <c r="Z17" s="249"/>
      <c r="AA17" s="249">
        <v>18</v>
      </c>
      <c r="AB17" s="264"/>
      <c r="AC17" s="253"/>
      <c r="AD17" s="251"/>
      <c r="AE17" s="249"/>
      <c r="AF17" s="249"/>
      <c r="AG17" s="249"/>
      <c r="AH17" s="252"/>
      <c r="AI17" s="346" t="s">
        <v>120</v>
      </c>
      <c r="AJ17" s="265"/>
    </row>
    <row r="18" spans="1:35" ht="24">
      <c r="A18" s="266">
        <v>11</v>
      </c>
      <c r="B18" s="250" t="s">
        <v>121</v>
      </c>
      <c r="C18" s="251">
        <v>0.5</v>
      </c>
      <c r="D18" s="249">
        <v>0.5</v>
      </c>
      <c r="E18" s="252"/>
      <c r="F18" s="253">
        <v>1</v>
      </c>
      <c r="G18" s="254">
        <v>1</v>
      </c>
      <c r="H18" s="252"/>
      <c r="I18" s="253">
        <v>1.5</v>
      </c>
      <c r="J18" s="249">
        <v>1.5</v>
      </c>
      <c r="K18" s="255">
        <f t="shared" si="0"/>
        <v>0</v>
      </c>
      <c r="L18" s="267">
        <v>3</v>
      </c>
      <c r="M18" s="268"/>
      <c r="N18" s="257" t="s">
        <v>109</v>
      </c>
      <c r="O18" s="259">
        <v>58</v>
      </c>
      <c r="P18" s="260">
        <v>85</v>
      </c>
      <c r="Q18" s="261">
        <f t="shared" si="4"/>
        <v>23</v>
      </c>
      <c r="R18" s="262">
        <f t="shared" si="4"/>
        <v>0</v>
      </c>
      <c r="S18" s="262">
        <f t="shared" si="4"/>
        <v>0</v>
      </c>
      <c r="T18" s="262">
        <f t="shared" si="4"/>
        <v>35</v>
      </c>
      <c r="U18" s="262">
        <v>27</v>
      </c>
      <c r="V18" s="263">
        <f t="shared" si="4"/>
        <v>0</v>
      </c>
      <c r="W18" s="253">
        <v>3</v>
      </c>
      <c r="X18" s="249"/>
      <c r="Y18" s="249"/>
      <c r="Z18" s="249">
        <v>5</v>
      </c>
      <c r="AA18" s="249">
        <v>17</v>
      </c>
      <c r="AB18" s="264"/>
      <c r="AC18" s="253">
        <v>20</v>
      </c>
      <c r="AD18" s="251"/>
      <c r="AE18" s="249"/>
      <c r="AF18" s="249">
        <v>30</v>
      </c>
      <c r="AG18" s="249">
        <v>10</v>
      </c>
      <c r="AH18" s="252"/>
      <c r="AI18" s="346" t="s">
        <v>122</v>
      </c>
    </row>
    <row r="19" spans="1:35" ht="24">
      <c r="A19" s="266">
        <v>12</v>
      </c>
      <c r="B19" s="250" t="s">
        <v>123</v>
      </c>
      <c r="C19" s="251">
        <v>1</v>
      </c>
      <c r="D19" s="249"/>
      <c r="E19" s="252"/>
      <c r="F19" s="253"/>
      <c r="G19" s="254"/>
      <c r="H19" s="252"/>
      <c r="I19" s="253">
        <f t="shared" si="0"/>
        <v>1</v>
      </c>
      <c r="J19" s="249">
        <f t="shared" si="0"/>
        <v>0</v>
      </c>
      <c r="K19" s="255">
        <f t="shared" si="0"/>
        <v>0</v>
      </c>
      <c r="L19" s="256">
        <f t="shared" si="1"/>
        <v>1</v>
      </c>
      <c r="M19" s="257" t="s">
        <v>106</v>
      </c>
      <c r="N19" s="258"/>
      <c r="O19" s="259">
        <f t="shared" si="2"/>
        <v>15</v>
      </c>
      <c r="P19" s="260">
        <f t="shared" si="3"/>
        <v>25</v>
      </c>
      <c r="Q19" s="261">
        <f t="shared" si="4"/>
        <v>10</v>
      </c>
      <c r="R19" s="262">
        <f t="shared" si="4"/>
        <v>0</v>
      </c>
      <c r="S19" s="262">
        <f t="shared" si="4"/>
        <v>5</v>
      </c>
      <c r="T19" s="262">
        <f t="shared" si="4"/>
        <v>0</v>
      </c>
      <c r="U19" s="262">
        <f t="shared" si="4"/>
        <v>10</v>
      </c>
      <c r="V19" s="263">
        <f t="shared" si="4"/>
        <v>0</v>
      </c>
      <c r="W19" s="253">
        <v>10</v>
      </c>
      <c r="X19" s="249"/>
      <c r="Y19" s="249">
        <v>5</v>
      </c>
      <c r="Z19" s="249"/>
      <c r="AA19" s="249">
        <v>10</v>
      </c>
      <c r="AB19" s="264"/>
      <c r="AC19" s="253"/>
      <c r="AD19" s="251"/>
      <c r="AE19" s="251"/>
      <c r="AF19" s="251"/>
      <c r="AG19" s="249"/>
      <c r="AH19" s="252"/>
      <c r="AI19" s="346" t="s">
        <v>192</v>
      </c>
    </row>
    <row r="20" spans="1:35" ht="12.75">
      <c r="A20" s="213">
        <v>13</v>
      </c>
      <c r="B20" s="228" t="s">
        <v>124</v>
      </c>
      <c r="C20" s="245"/>
      <c r="D20" s="230"/>
      <c r="E20" s="231"/>
      <c r="F20" s="229">
        <v>1</v>
      </c>
      <c r="G20" s="230"/>
      <c r="H20" s="231"/>
      <c r="I20" s="234">
        <v>1</v>
      </c>
      <c r="J20" s="235">
        <f t="shared" si="0"/>
        <v>0</v>
      </c>
      <c r="K20" s="236">
        <f t="shared" si="0"/>
        <v>0</v>
      </c>
      <c r="L20" s="213">
        <v>1</v>
      </c>
      <c r="M20" s="246"/>
      <c r="N20" s="247" t="s">
        <v>106</v>
      </c>
      <c r="O20" s="239">
        <f t="shared" si="2"/>
        <v>30</v>
      </c>
      <c r="P20" s="240">
        <f t="shared" si="3"/>
        <v>35</v>
      </c>
      <c r="Q20" s="241">
        <f t="shared" si="4"/>
        <v>10</v>
      </c>
      <c r="R20" s="242">
        <f t="shared" si="4"/>
        <v>10</v>
      </c>
      <c r="S20" s="242">
        <f t="shared" si="4"/>
        <v>10</v>
      </c>
      <c r="T20" s="242">
        <f t="shared" si="4"/>
        <v>0</v>
      </c>
      <c r="U20" s="242">
        <v>5</v>
      </c>
      <c r="V20" s="243">
        <f t="shared" si="4"/>
        <v>0</v>
      </c>
      <c r="W20" s="229"/>
      <c r="X20" s="245"/>
      <c r="Y20" s="245"/>
      <c r="Z20" s="245"/>
      <c r="AA20" s="230"/>
      <c r="AB20" s="233"/>
      <c r="AC20" s="229">
        <v>10</v>
      </c>
      <c r="AD20" s="245">
        <v>10</v>
      </c>
      <c r="AE20" s="245">
        <v>10</v>
      </c>
      <c r="AF20" s="245"/>
      <c r="AG20" s="230">
        <v>5</v>
      </c>
      <c r="AH20" s="231"/>
      <c r="AI20" s="228" t="s">
        <v>125</v>
      </c>
    </row>
    <row r="21" spans="1:35" ht="12.75">
      <c r="A21" s="213">
        <v>14</v>
      </c>
      <c r="B21" s="228" t="s">
        <v>126</v>
      </c>
      <c r="C21" s="229"/>
      <c r="D21" s="230"/>
      <c r="E21" s="231"/>
      <c r="F21" s="229">
        <v>3</v>
      </c>
      <c r="G21" s="232"/>
      <c r="H21" s="233"/>
      <c r="I21" s="234">
        <v>3</v>
      </c>
      <c r="J21" s="235">
        <f t="shared" si="0"/>
        <v>0</v>
      </c>
      <c r="K21" s="236">
        <f t="shared" si="0"/>
        <v>0</v>
      </c>
      <c r="L21" s="213">
        <f t="shared" si="1"/>
        <v>3</v>
      </c>
      <c r="M21" s="246"/>
      <c r="N21" s="244" t="s">
        <v>109</v>
      </c>
      <c r="O21" s="239">
        <f t="shared" si="2"/>
        <v>90</v>
      </c>
      <c r="P21" s="240">
        <f t="shared" si="3"/>
        <v>95</v>
      </c>
      <c r="Q21" s="241">
        <f t="shared" si="4"/>
        <v>30</v>
      </c>
      <c r="R21" s="242">
        <f t="shared" si="4"/>
        <v>30</v>
      </c>
      <c r="S21" s="242">
        <f t="shared" si="4"/>
        <v>30</v>
      </c>
      <c r="T21" s="242">
        <f t="shared" si="4"/>
        <v>0</v>
      </c>
      <c r="U21" s="242">
        <v>5</v>
      </c>
      <c r="V21" s="243">
        <f t="shared" si="4"/>
        <v>0</v>
      </c>
      <c r="W21" s="229"/>
      <c r="X21" s="230"/>
      <c r="Y21" s="230"/>
      <c r="Z21" s="230"/>
      <c r="AA21" s="230"/>
      <c r="AB21" s="233"/>
      <c r="AC21" s="229">
        <v>30</v>
      </c>
      <c r="AD21" s="245">
        <v>30</v>
      </c>
      <c r="AE21" s="245">
        <v>30</v>
      </c>
      <c r="AF21" s="245"/>
      <c r="AG21" s="230">
        <v>5</v>
      </c>
      <c r="AH21" s="231"/>
      <c r="AI21" s="228" t="s">
        <v>39</v>
      </c>
    </row>
    <row r="22" spans="1:35" ht="12.75">
      <c r="A22" s="213">
        <v>15</v>
      </c>
      <c r="B22" s="228" t="s">
        <v>127</v>
      </c>
      <c r="C22" s="245">
        <v>1.5</v>
      </c>
      <c r="D22" s="230"/>
      <c r="E22" s="231"/>
      <c r="F22" s="229">
        <v>1.5</v>
      </c>
      <c r="G22" s="231"/>
      <c r="H22" s="233"/>
      <c r="I22" s="234">
        <f t="shared" si="0"/>
        <v>3</v>
      </c>
      <c r="J22" s="235">
        <f t="shared" si="0"/>
        <v>0</v>
      </c>
      <c r="K22" s="236">
        <f t="shared" si="0"/>
        <v>0</v>
      </c>
      <c r="L22" s="213">
        <f t="shared" si="1"/>
        <v>3</v>
      </c>
      <c r="M22" s="246"/>
      <c r="N22" s="247" t="s">
        <v>109</v>
      </c>
      <c r="O22" s="239">
        <f t="shared" si="2"/>
        <v>60</v>
      </c>
      <c r="P22" s="240">
        <f t="shared" si="3"/>
        <v>90</v>
      </c>
      <c r="Q22" s="241">
        <f t="shared" si="4"/>
        <v>0</v>
      </c>
      <c r="R22" s="242">
        <f t="shared" si="4"/>
        <v>0</v>
      </c>
      <c r="S22" s="242">
        <f t="shared" si="4"/>
        <v>60</v>
      </c>
      <c r="T22" s="242">
        <f t="shared" si="4"/>
        <v>0</v>
      </c>
      <c r="U22" s="242">
        <f t="shared" si="4"/>
        <v>30</v>
      </c>
      <c r="V22" s="243">
        <f t="shared" si="4"/>
        <v>0</v>
      </c>
      <c r="W22" s="229"/>
      <c r="X22" s="230"/>
      <c r="Y22" s="230">
        <v>30</v>
      </c>
      <c r="Z22" s="230"/>
      <c r="AA22" s="230">
        <v>15</v>
      </c>
      <c r="AB22" s="233"/>
      <c r="AC22" s="229"/>
      <c r="AD22" s="245"/>
      <c r="AE22" s="245">
        <v>30</v>
      </c>
      <c r="AF22" s="245"/>
      <c r="AG22" s="230">
        <v>15</v>
      </c>
      <c r="AH22" s="231"/>
      <c r="AI22" s="269" t="s">
        <v>128</v>
      </c>
    </row>
    <row r="23" spans="1:35" ht="24">
      <c r="A23" s="213">
        <v>16</v>
      </c>
      <c r="B23" s="228" t="s">
        <v>129</v>
      </c>
      <c r="C23" s="245"/>
      <c r="D23" s="230"/>
      <c r="E23" s="231"/>
      <c r="F23" s="229">
        <v>1</v>
      </c>
      <c r="G23" s="230"/>
      <c r="H23" s="233"/>
      <c r="I23" s="234">
        <v>1</v>
      </c>
      <c r="J23" s="235">
        <f t="shared" si="0"/>
        <v>0</v>
      </c>
      <c r="K23" s="236">
        <f t="shared" si="0"/>
        <v>0</v>
      </c>
      <c r="L23" s="213">
        <f t="shared" si="1"/>
        <v>1</v>
      </c>
      <c r="M23" s="270"/>
      <c r="N23" s="271" t="s">
        <v>106</v>
      </c>
      <c r="O23" s="272">
        <v>30</v>
      </c>
      <c r="P23" s="240">
        <f t="shared" si="3"/>
        <v>35</v>
      </c>
      <c r="Q23" s="241">
        <v>10</v>
      </c>
      <c r="R23" s="242">
        <f>X23+AD23</f>
        <v>10</v>
      </c>
      <c r="S23" s="242">
        <v>10</v>
      </c>
      <c r="T23" s="242">
        <f t="shared" si="4"/>
        <v>0</v>
      </c>
      <c r="U23" s="242">
        <v>5</v>
      </c>
      <c r="V23" s="243">
        <f>AB23+AH23</f>
        <v>0</v>
      </c>
      <c r="W23" s="229"/>
      <c r="X23" s="230"/>
      <c r="Y23" s="230"/>
      <c r="Z23" s="230"/>
      <c r="AA23" s="230"/>
      <c r="AB23" s="233"/>
      <c r="AC23" s="229">
        <v>10</v>
      </c>
      <c r="AD23" s="245">
        <v>10</v>
      </c>
      <c r="AE23" s="245">
        <v>10</v>
      </c>
      <c r="AF23" s="245"/>
      <c r="AG23" s="230">
        <v>5</v>
      </c>
      <c r="AH23" s="233"/>
      <c r="AI23" s="228" t="s">
        <v>195</v>
      </c>
    </row>
    <row r="24" spans="1:35" ht="12.75">
      <c r="A24" s="213">
        <v>17</v>
      </c>
      <c r="B24" s="269" t="s">
        <v>130</v>
      </c>
      <c r="C24" s="245">
        <v>2</v>
      </c>
      <c r="D24" s="230"/>
      <c r="E24" s="231"/>
      <c r="F24" s="229">
        <v>2</v>
      </c>
      <c r="G24" s="230"/>
      <c r="H24" s="233"/>
      <c r="I24" s="234">
        <f t="shared" si="0"/>
        <v>4</v>
      </c>
      <c r="J24" s="235">
        <f t="shared" si="0"/>
        <v>0</v>
      </c>
      <c r="K24" s="236">
        <f t="shared" si="0"/>
        <v>0</v>
      </c>
      <c r="L24" s="213">
        <f t="shared" si="1"/>
        <v>4</v>
      </c>
      <c r="M24" s="273"/>
      <c r="N24" s="274" t="s">
        <v>45</v>
      </c>
      <c r="O24" s="272">
        <f t="shared" si="2"/>
        <v>90</v>
      </c>
      <c r="P24" s="240">
        <f t="shared" si="3"/>
        <v>120</v>
      </c>
      <c r="Q24" s="241">
        <f t="shared" si="4"/>
        <v>0</v>
      </c>
      <c r="R24" s="242">
        <f t="shared" si="4"/>
        <v>30</v>
      </c>
      <c r="S24" s="242">
        <f t="shared" si="4"/>
        <v>60</v>
      </c>
      <c r="T24" s="242">
        <f t="shared" si="4"/>
        <v>0</v>
      </c>
      <c r="U24" s="242">
        <f t="shared" si="4"/>
        <v>30</v>
      </c>
      <c r="V24" s="243">
        <f t="shared" si="4"/>
        <v>0</v>
      </c>
      <c r="W24" s="229"/>
      <c r="X24" s="230">
        <v>15</v>
      </c>
      <c r="Y24" s="230">
        <v>30</v>
      </c>
      <c r="Z24" s="230"/>
      <c r="AA24" s="230">
        <v>15</v>
      </c>
      <c r="AB24" s="233"/>
      <c r="AC24" s="229"/>
      <c r="AD24" s="245">
        <v>15</v>
      </c>
      <c r="AE24" s="245">
        <v>30</v>
      </c>
      <c r="AF24" s="245"/>
      <c r="AG24" s="230">
        <v>15</v>
      </c>
      <c r="AH24" s="233"/>
      <c r="AI24" s="228" t="s">
        <v>39</v>
      </c>
    </row>
    <row r="25" spans="1:35" ht="12.75">
      <c r="A25" s="213">
        <v>18</v>
      </c>
      <c r="B25" s="228" t="s">
        <v>131</v>
      </c>
      <c r="C25" s="229">
        <v>2</v>
      </c>
      <c r="D25" s="230"/>
      <c r="E25" s="231"/>
      <c r="F25" s="229">
        <v>0</v>
      </c>
      <c r="G25" s="232"/>
      <c r="H25" s="233"/>
      <c r="I25" s="234">
        <f t="shared" si="0"/>
        <v>2</v>
      </c>
      <c r="J25" s="235">
        <f t="shared" si="0"/>
        <v>0</v>
      </c>
      <c r="K25" s="236">
        <f t="shared" si="0"/>
        <v>0</v>
      </c>
      <c r="L25" s="213">
        <f t="shared" si="1"/>
        <v>2</v>
      </c>
      <c r="M25" s="270" t="s">
        <v>106</v>
      </c>
      <c r="N25" s="275"/>
      <c r="O25" s="272">
        <f t="shared" si="2"/>
        <v>45</v>
      </c>
      <c r="P25" s="240">
        <f t="shared" si="3"/>
        <v>60</v>
      </c>
      <c r="Q25" s="241">
        <f t="shared" si="4"/>
        <v>10</v>
      </c>
      <c r="R25" s="242">
        <f t="shared" si="4"/>
        <v>10</v>
      </c>
      <c r="S25" s="242">
        <f t="shared" si="4"/>
        <v>25</v>
      </c>
      <c r="T25" s="242">
        <f t="shared" si="4"/>
        <v>0</v>
      </c>
      <c r="U25" s="242">
        <f t="shared" si="4"/>
        <v>15</v>
      </c>
      <c r="V25" s="243">
        <f t="shared" si="4"/>
        <v>0</v>
      </c>
      <c r="W25" s="229">
        <v>10</v>
      </c>
      <c r="X25" s="230">
        <v>10</v>
      </c>
      <c r="Y25" s="230">
        <v>25</v>
      </c>
      <c r="Z25" s="230"/>
      <c r="AA25" s="230">
        <v>15</v>
      </c>
      <c r="AB25" s="233"/>
      <c r="AC25" s="229"/>
      <c r="AD25" s="245"/>
      <c r="AE25" s="245"/>
      <c r="AF25" s="245"/>
      <c r="AG25" s="230"/>
      <c r="AH25" s="231"/>
      <c r="AI25" s="228" t="s">
        <v>194</v>
      </c>
    </row>
    <row r="26" spans="1:35" ht="12.75">
      <c r="A26" s="213">
        <v>19</v>
      </c>
      <c r="B26" s="228" t="s">
        <v>132</v>
      </c>
      <c r="C26" s="229"/>
      <c r="D26" s="230"/>
      <c r="E26" s="231"/>
      <c r="F26" s="229">
        <v>1</v>
      </c>
      <c r="G26" s="232"/>
      <c r="H26" s="233"/>
      <c r="I26" s="234">
        <f>C26+F26</f>
        <v>1</v>
      </c>
      <c r="J26" s="235">
        <v>0</v>
      </c>
      <c r="K26" s="236">
        <v>0</v>
      </c>
      <c r="L26" s="213">
        <v>1</v>
      </c>
      <c r="M26" s="244"/>
      <c r="N26" s="275" t="s">
        <v>45</v>
      </c>
      <c r="O26" s="272">
        <v>15</v>
      </c>
      <c r="P26" s="240">
        <v>30</v>
      </c>
      <c r="Q26" s="241">
        <f t="shared" si="4"/>
        <v>15</v>
      </c>
      <c r="R26" s="242">
        <v>0</v>
      </c>
      <c r="S26" s="242">
        <v>0</v>
      </c>
      <c r="T26" s="242">
        <f t="shared" si="4"/>
        <v>0</v>
      </c>
      <c r="U26" s="242">
        <f t="shared" si="4"/>
        <v>15</v>
      </c>
      <c r="V26" s="243">
        <v>0</v>
      </c>
      <c r="W26" s="229"/>
      <c r="X26" s="230"/>
      <c r="Y26" s="230"/>
      <c r="Z26" s="230"/>
      <c r="AA26" s="230"/>
      <c r="AB26" s="233"/>
      <c r="AC26" s="229">
        <v>15</v>
      </c>
      <c r="AD26" s="245"/>
      <c r="AE26" s="245"/>
      <c r="AF26" s="245"/>
      <c r="AG26" s="230">
        <v>15</v>
      </c>
      <c r="AH26" s="231"/>
      <c r="AI26" s="228" t="s">
        <v>117</v>
      </c>
    </row>
    <row r="27" spans="1:35" ht="12.75">
      <c r="A27" s="213">
        <v>20</v>
      </c>
      <c r="B27" s="228" t="s">
        <v>133</v>
      </c>
      <c r="C27" s="229"/>
      <c r="D27" s="230"/>
      <c r="E27" s="231"/>
      <c r="F27" s="229">
        <v>2</v>
      </c>
      <c r="G27" s="232"/>
      <c r="H27" s="233"/>
      <c r="I27" s="234">
        <f>C27+F27</f>
        <v>2</v>
      </c>
      <c r="J27" s="235">
        <v>0</v>
      </c>
      <c r="K27" s="236">
        <v>0</v>
      </c>
      <c r="L27" s="213">
        <v>2</v>
      </c>
      <c r="M27" s="273"/>
      <c r="N27" s="276" t="s">
        <v>106</v>
      </c>
      <c r="O27" s="272">
        <v>35</v>
      </c>
      <c r="P27" s="240">
        <v>55</v>
      </c>
      <c r="Q27" s="241">
        <v>15</v>
      </c>
      <c r="R27" s="242">
        <v>0</v>
      </c>
      <c r="S27" s="242">
        <v>20</v>
      </c>
      <c r="T27" s="242">
        <v>0</v>
      </c>
      <c r="U27" s="242">
        <v>20</v>
      </c>
      <c r="V27" s="243">
        <v>0</v>
      </c>
      <c r="W27" s="229"/>
      <c r="X27" s="230"/>
      <c r="Y27" s="230"/>
      <c r="Z27" s="230"/>
      <c r="AA27" s="230"/>
      <c r="AB27" s="233"/>
      <c r="AC27" s="229">
        <v>15</v>
      </c>
      <c r="AD27" s="245"/>
      <c r="AE27" s="245">
        <v>20</v>
      </c>
      <c r="AF27" s="245"/>
      <c r="AG27" s="230">
        <v>20</v>
      </c>
      <c r="AH27" s="231"/>
      <c r="AI27" s="625" t="s">
        <v>194</v>
      </c>
    </row>
    <row r="28" spans="1:35" ht="12.75">
      <c r="A28" s="213">
        <v>21</v>
      </c>
      <c r="B28" s="228" t="s">
        <v>134</v>
      </c>
      <c r="C28" s="229"/>
      <c r="D28" s="230"/>
      <c r="E28" s="231"/>
      <c r="F28" s="229">
        <v>1</v>
      </c>
      <c r="G28" s="232"/>
      <c r="H28" s="233"/>
      <c r="I28" s="234">
        <f t="shared" si="0"/>
        <v>1</v>
      </c>
      <c r="J28" s="235">
        <f t="shared" si="0"/>
        <v>0</v>
      </c>
      <c r="K28" s="236">
        <f t="shared" si="0"/>
        <v>0</v>
      </c>
      <c r="L28" s="213">
        <f t="shared" si="1"/>
        <v>1</v>
      </c>
      <c r="M28" s="246"/>
      <c r="N28" s="244" t="s">
        <v>106</v>
      </c>
      <c r="O28" s="239">
        <f t="shared" si="2"/>
        <v>15</v>
      </c>
      <c r="P28" s="240">
        <f t="shared" si="3"/>
        <v>30</v>
      </c>
      <c r="Q28" s="241">
        <f t="shared" si="4"/>
        <v>0</v>
      </c>
      <c r="R28" s="242">
        <f t="shared" si="4"/>
        <v>15</v>
      </c>
      <c r="S28" s="242">
        <f t="shared" si="4"/>
        <v>0</v>
      </c>
      <c r="T28" s="242">
        <f t="shared" si="4"/>
        <v>0</v>
      </c>
      <c r="U28" s="242">
        <f t="shared" si="4"/>
        <v>15</v>
      </c>
      <c r="V28" s="243">
        <f t="shared" si="4"/>
        <v>0</v>
      </c>
      <c r="W28" s="229"/>
      <c r="X28" s="230"/>
      <c r="Y28" s="230"/>
      <c r="Z28" s="230"/>
      <c r="AA28" s="230"/>
      <c r="AB28" s="233"/>
      <c r="AC28" s="229"/>
      <c r="AD28" s="245">
        <v>15</v>
      </c>
      <c r="AE28" s="245"/>
      <c r="AF28" s="245"/>
      <c r="AG28" s="230">
        <v>15</v>
      </c>
      <c r="AH28" s="231"/>
      <c r="AI28" s="228" t="s">
        <v>193</v>
      </c>
    </row>
    <row r="29" spans="1:35" ht="12.75">
      <c r="A29" s="213">
        <v>22</v>
      </c>
      <c r="B29" s="228" t="s">
        <v>135</v>
      </c>
      <c r="C29" s="229"/>
      <c r="D29" s="230"/>
      <c r="E29" s="231">
        <v>2</v>
      </c>
      <c r="F29" s="229"/>
      <c r="G29" s="232"/>
      <c r="H29" s="233"/>
      <c r="I29" s="234">
        <f t="shared" si="0"/>
        <v>0</v>
      </c>
      <c r="J29" s="235">
        <f t="shared" si="0"/>
        <v>0</v>
      </c>
      <c r="K29" s="236">
        <v>2</v>
      </c>
      <c r="L29" s="213">
        <f t="shared" si="1"/>
        <v>2</v>
      </c>
      <c r="M29" s="246" t="s">
        <v>106</v>
      </c>
      <c r="N29" s="244"/>
      <c r="O29" s="239">
        <f t="shared" si="2"/>
        <v>0</v>
      </c>
      <c r="P29" s="240">
        <v>50</v>
      </c>
      <c r="Q29" s="241">
        <f t="shared" si="4"/>
        <v>0</v>
      </c>
      <c r="R29" s="242">
        <f t="shared" si="4"/>
        <v>0</v>
      </c>
      <c r="S29" s="242">
        <f t="shared" si="4"/>
        <v>0</v>
      </c>
      <c r="T29" s="242">
        <f t="shared" si="4"/>
        <v>0</v>
      </c>
      <c r="U29" s="242">
        <f t="shared" si="4"/>
        <v>0</v>
      </c>
      <c r="V29" s="243">
        <v>50</v>
      </c>
      <c r="W29" s="229"/>
      <c r="X29" s="230"/>
      <c r="Y29" s="230"/>
      <c r="Z29" s="230"/>
      <c r="AA29" s="230"/>
      <c r="AB29" s="233">
        <v>50</v>
      </c>
      <c r="AC29" s="229"/>
      <c r="AD29" s="245"/>
      <c r="AE29" s="245"/>
      <c r="AF29" s="245"/>
      <c r="AG29" s="230"/>
      <c r="AH29" s="231"/>
      <c r="AI29" s="228" t="s">
        <v>136</v>
      </c>
    </row>
    <row r="30" spans="1:35" ht="24">
      <c r="A30" s="213">
        <v>23</v>
      </c>
      <c r="B30" s="228" t="s">
        <v>137</v>
      </c>
      <c r="C30" s="229"/>
      <c r="D30" s="230"/>
      <c r="E30" s="233"/>
      <c r="F30" s="245"/>
      <c r="G30" s="230"/>
      <c r="H30" s="277">
        <v>2.5</v>
      </c>
      <c r="I30" s="234">
        <f t="shared" si="0"/>
        <v>0</v>
      </c>
      <c r="J30" s="235">
        <f t="shared" si="0"/>
        <v>0</v>
      </c>
      <c r="K30" s="236">
        <f t="shared" si="0"/>
        <v>2.5</v>
      </c>
      <c r="L30" s="213">
        <f t="shared" si="1"/>
        <v>2.5</v>
      </c>
      <c r="M30" s="246"/>
      <c r="N30" s="244" t="s">
        <v>106</v>
      </c>
      <c r="O30" s="239">
        <f t="shared" si="2"/>
        <v>0</v>
      </c>
      <c r="P30" s="240">
        <v>45</v>
      </c>
      <c r="Q30" s="241">
        <f t="shared" si="4"/>
        <v>0</v>
      </c>
      <c r="R30" s="242">
        <f t="shared" si="4"/>
        <v>0</v>
      </c>
      <c r="S30" s="242">
        <f t="shared" si="4"/>
        <v>0</v>
      </c>
      <c r="T30" s="242">
        <f t="shared" si="4"/>
        <v>0</v>
      </c>
      <c r="U30" s="242">
        <f t="shared" si="4"/>
        <v>0</v>
      </c>
      <c r="V30" s="243">
        <v>35</v>
      </c>
      <c r="W30" s="229"/>
      <c r="X30" s="230"/>
      <c r="Y30" s="230"/>
      <c r="Z30" s="230"/>
      <c r="AA30" s="230"/>
      <c r="AB30" s="233"/>
      <c r="AC30" s="245"/>
      <c r="AD30" s="230"/>
      <c r="AE30" s="230"/>
      <c r="AF30" s="230"/>
      <c r="AG30" s="230"/>
      <c r="AH30" s="231">
        <v>35</v>
      </c>
      <c r="AI30" s="228" t="s">
        <v>138</v>
      </c>
    </row>
    <row r="31" spans="1:35" ht="36">
      <c r="A31" s="213">
        <v>24</v>
      </c>
      <c r="B31" s="278" t="s">
        <v>139</v>
      </c>
      <c r="C31" s="279"/>
      <c r="D31" s="230"/>
      <c r="E31" s="231"/>
      <c r="F31" s="229"/>
      <c r="G31" s="230"/>
      <c r="H31" s="280">
        <v>4.5</v>
      </c>
      <c r="I31" s="234">
        <f t="shared" si="0"/>
        <v>0</v>
      </c>
      <c r="J31" s="235">
        <f t="shared" si="0"/>
        <v>0</v>
      </c>
      <c r="K31" s="236">
        <f t="shared" si="0"/>
        <v>4.5</v>
      </c>
      <c r="L31" s="213">
        <f t="shared" si="1"/>
        <v>4.5</v>
      </c>
      <c r="M31" s="246"/>
      <c r="N31" s="247" t="s">
        <v>106</v>
      </c>
      <c r="O31" s="239">
        <f t="shared" si="2"/>
        <v>0</v>
      </c>
      <c r="P31" s="240">
        <v>105</v>
      </c>
      <c r="Q31" s="241">
        <f t="shared" si="4"/>
        <v>0</v>
      </c>
      <c r="R31" s="242">
        <f t="shared" si="4"/>
        <v>0</v>
      </c>
      <c r="S31" s="242">
        <f t="shared" si="4"/>
        <v>0</v>
      </c>
      <c r="T31" s="242">
        <f t="shared" si="4"/>
        <v>0</v>
      </c>
      <c r="U31" s="242">
        <f t="shared" si="4"/>
        <v>0</v>
      </c>
      <c r="V31" s="243">
        <v>70</v>
      </c>
      <c r="W31" s="229"/>
      <c r="X31" s="230"/>
      <c r="Y31" s="230"/>
      <c r="Z31" s="230"/>
      <c r="AA31" s="230"/>
      <c r="AB31" s="233"/>
      <c r="AC31" s="245"/>
      <c r="AD31" s="245"/>
      <c r="AE31" s="245"/>
      <c r="AF31" s="245"/>
      <c r="AG31" s="230"/>
      <c r="AH31" s="231">
        <v>70</v>
      </c>
      <c r="AI31" s="228" t="s">
        <v>140</v>
      </c>
    </row>
    <row r="32" spans="1:35" ht="12.75">
      <c r="A32" s="213">
        <v>25</v>
      </c>
      <c r="B32" s="278"/>
      <c r="C32" s="279"/>
      <c r="D32" s="230"/>
      <c r="E32" s="231"/>
      <c r="F32" s="229"/>
      <c r="G32" s="230"/>
      <c r="H32" s="233"/>
      <c r="I32" s="234">
        <f t="shared" si="0"/>
        <v>0</v>
      </c>
      <c r="J32" s="235">
        <f t="shared" si="0"/>
        <v>0</v>
      </c>
      <c r="K32" s="236">
        <f t="shared" si="0"/>
        <v>0</v>
      </c>
      <c r="L32" s="213">
        <f t="shared" si="1"/>
        <v>0</v>
      </c>
      <c r="M32" s="246"/>
      <c r="N32" s="244"/>
      <c r="O32" s="239">
        <f t="shared" si="2"/>
        <v>0</v>
      </c>
      <c r="P32" s="240">
        <f t="shared" si="3"/>
        <v>0</v>
      </c>
      <c r="Q32" s="241">
        <f t="shared" si="4"/>
        <v>0</v>
      </c>
      <c r="R32" s="242">
        <f t="shared" si="4"/>
        <v>0</v>
      </c>
      <c r="S32" s="242">
        <f t="shared" si="4"/>
        <v>0</v>
      </c>
      <c r="T32" s="242">
        <f t="shared" si="4"/>
        <v>0</v>
      </c>
      <c r="U32" s="242">
        <f t="shared" si="4"/>
        <v>0</v>
      </c>
      <c r="V32" s="243">
        <f t="shared" si="4"/>
        <v>0</v>
      </c>
      <c r="W32" s="229"/>
      <c r="X32" s="230"/>
      <c r="Y32" s="230"/>
      <c r="Z32" s="230"/>
      <c r="AA32" s="230"/>
      <c r="AB32" s="233"/>
      <c r="AC32" s="245"/>
      <c r="AD32" s="245"/>
      <c r="AE32" s="245"/>
      <c r="AF32" s="245"/>
      <c r="AG32" s="230"/>
      <c r="AH32" s="231"/>
      <c r="AI32" s="228"/>
    </row>
    <row r="33" spans="1:35" ht="12.75">
      <c r="A33" s="213">
        <v>26</v>
      </c>
      <c r="B33" s="269"/>
      <c r="C33" s="279"/>
      <c r="D33" s="230"/>
      <c r="E33" s="231"/>
      <c r="F33" s="229"/>
      <c r="G33" s="232"/>
      <c r="H33" s="233"/>
      <c r="I33" s="234">
        <f t="shared" si="0"/>
        <v>0</v>
      </c>
      <c r="J33" s="235">
        <f t="shared" si="0"/>
        <v>0</v>
      </c>
      <c r="K33" s="236">
        <f t="shared" si="0"/>
        <v>0</v>
      </c>
      <c r="L33" s="213">
        <f t="shared" si="1"/>
        <v>0</v>
      </c>
      <c r="M33" s="246"/>
      <c r="N33" s="244"/>
      <c r="O33" s="239">
        <f t="shared" si="2"/>
        <v>0</v>
      </c>
      <c r="P33" s="240">
        <f t="shared" si="3"/>
        <v>0</v>
      </c>
      <c r="Q33" s="241">
        <f t="shared" si="4"/>
        <v>0</v>
      </c>
      <c r="R33" s="242">
        <f t="shared" si="4"/>
        <v>0</v>
      </c>
      <c r="S33" s="242">
        <f t="shared" si="4"/>
        <v>0</v>
      </c>
      <c r="T33" s="242">
        <f t="shared" si="4"/>
        <v>0</v>
      </c>
      <c r="U33" s="242">
        <f t="shared" si="4"/>
        <v>0</v>
      </c>
      <c r="V33" s="243">
        <f t="shared" si="4"/>
        <v>0</v>
      </c>
      <c r="W33" s="229"/>
      <c r="X33" s="230"/>
      <c r="Y33" s="230"/>
      <c r="Z33" s="230"/>
      <c r="AA33" s="230"/>
      <c r="AB33" s="233"/>
      <c r="AC33" s="245"/>
      <c r="AD33" s="245"/>
      <c r="AE33" s="245"/>
      <c r="AF33" s="245"/>
      <c r="AG33" s="230"/>
      <c r="AH33" s="233"/>
      <c r="AI33" s="228"/>
    </row>
    <row r="34" spans="1:35" ht="12.75">
      <c r="A34" s="213">
        <v>27</v>
      </c>
      <c r="B34" s="269"/>
      <c r="C34" s="279"/>
      <c r="D34" s="230"/>
      <c r="E34" s="231"/>
      <c r="F34" s="229"/>
      <c r="G34" s="232"/>
      <c r="H34" s="233"/>
      <c r="I34" s="234">
        <f t="shared" si="0"/>
        <v>0</v>
      </c>
      <c r="J34" s="235">
        <f t="shared" si="0"/>
        <v>0</v>
      </c>
      <c r="K34" s="236">
        <f t="shared" si="0"/>
        <v>0</v>
      </c>
      <c r="L34" s="213">
        <f t="shared" si="1"/>
        <v>0</v>
      </c>
      <c r="M34" s="246"/>
      <c r="N34" s="244"/>
      <c r="O34" s="239">
        <f t="shared" si="2"/>
        <v>0</v>
      </c>
      <c r="P34" s="240">
        <f t="shared" si="3"/>
        <v>0</v>
      </c>
      <c r="Q34" s="241">
        <f t="shared" si="4"/>
        <v>0</v>
      </c>
      <c r="R34" s="242">
        <f t="shared" si="4"/>
        <v>0</v>
      </c>
      <c r="S34" s="242">
        <f t="shared" si="4"/>
        <v>0</v>
      </c>
      <c r="T34" s="242">
        <f t="shared" si="4"/>
        <v>0</v>
      </c>
      <c r="U34" s="242">
        <f t="shared" si="4"/>
        <v>0</v>
      </c>
      <c r="V34" s="243">
        <f t="shared" si="4"/>
        <v>0</v>
      </c>
      <c r="W34" s="229"/>
      <c r="X34" s="230"/>
      <c r="Y34" s="230"/>
      <c r="Z34" s="230"/>
      <c r="AA34" s="230"/>
      <c r="AB34" s="233"/>
      <c r="AC34" s="245"/>
      <c r="AD34" s="245"/>
      <c r="AE34" s="245"/>
      <c r="AF34" s="245"/>
      <c r="AG34" s="230"/>
      <c r="AH34" s="231"/>
      <c r="AI34" s="269"/>
    </row>
    <row r="35" spans="1:35" ht="12.75">
      <c r="A35" s="213">
        <v>28</v>
      </c>
      <c r="B35" s="228"/>
      <c r="C35" s="229"/>
      <c r="D35" s="230"/>
      <c r="E35" s="231"/>
      <c r="F35" s="229"/>
      <c r="G35" s="232"/>
      <c r="H35" s="233"/>
      <c r="I35" s="234">
        <f t="shared" si="0"/>
        <v>0</v>
      </c>
      <c r="J35" s="235">
        <f t="shared" si="0"/>
        <v>0</v>
      </c>
      <c r="K35" s="236">
        <f t="shared" si="0"/>
        <v>0</v>
      </c>
      <c r="L35" s="213">
        <f t="shared" si="1"/>
        <v>0</v>
      </c>
      <c r="M35" s="246"/>
      <c r="N35" s="244"/>
      <c r="O35" s="239">
        <f t="shared" si="2"/>
        <v>0</v>
      </c>
      <c r="P35" s="240">
        <f t="shared" si="3"/>
        <v>0</v>
      </c>
      <c r="Q35" s="241">
        <f t="shared" si="4"/>
        <v>0</v>
      </c>
      <c r="R35" s="242">
        <f t="shared" si="4"/>
        <v>0</v>
      </c>
      <c r="S35" s="242">
        <f t="shared" si="4"/>
        <v>0</v>
      </c>
      <c r="T35" s="242">
        <f t="shared" si="4"/>
        <v>0</v>
      </c>
      <c r="U35" s="242">
        <f t="shared" si="4"/>
        <v>0</v>
      </c>
      <c r="V35" s="243">
        <f t="shared" si="4"/>
        <v>0</v>
      </c>
      <c r="W35" s="229"/>
      <c r="X35" s="230"/>
      <c r="Y35" s="230"/>
      <c r="Z35" s="230"/>
      <c r="AA35" s="230"/>
      <c r="AB35" s="233"/>
      <c r="AC35" s="229"/>
      <c r="AD35" s="245"/>
      <c r="AE35" s="245"/>
      <c r="AF35" s="245"/>
      <c r="AG35" s="230"/>
      <c r="AH35" s="231"/>
      <c r="AI35" s="281"/>
    </row>
    <row r="36" spans="1:35" ht="12.75">
      <c r="A36" s="213">
        <v>29</v>
      </c>
      <c r="B36" s="228"/>
      <c r="C36" s="229"/>
      <c r="D36" s="230"/>
      <c r="E36" s="231"/>
      <c r="F36" s="229"/>
      <c r="G36" s="232"/>
      <c r="H36" s="233"/>
      <c r="I36" s="234">
        <f t="shared" si="0"/>
        <v>0</v>
      </c>
      <c r="J36" s="235">
        <f t="shared" si="0"/>
        <v>0</v>
      </c>
      <c r="K36" s="236">
        <f t="shared" si="0"/>
        <v>0</v>
      </c>
      <c r="L36" s="213">
        <f t="shared" si="1"/>
        <v>0</v>
      </c>
      <c r="M36" s="246"/>
      <c r="N36" s="244"/>
      <c r="O36" s="239">
        <f t="shared" si="2"/>
        <v>0</v>
      </c>
      <c r="P36" s="240">
        <f t="shared" si="3"/>
        <v>0</v>
      </c>
      <c r="Q36" s="282">
        <f t="shared" si="4"/>
        <v>0</v>
      </c>
      <c r="R36" s="283">
        <f t="shared" si="4"/>
        <v>0</v>
      </c>
      <c r="S36" s="283">
        <f t="shared" si="4"/>
        <v>0</v>
      </c>
      <c r="T36" s="242">
        <f t="shared" si="4"/>
        <v>0</v>
      </c>
      <c r="U36" s="242">
        <f t="shared" si="4"/>
        <v>0</v>
      </c>
      <c r="V36" s="284">
        <f t="shared" si="4"/>
        <v>0</v>
      </c>
      <c r="W36" s="229"/>
      <c r="X36" s="230"/>
      <c r="Y36" s="230"/>
      <c r="Z36" s="230"/>
      <c r="AA36" s="230"/>
      <c r="AB36" s="233"/>
      <c r="AC36" s="229"/>
      <c r="AD36" s="245"/>
      <c r="AE36" s="245"/>
      <c r="AF36" s="245"/>
      <c r="AG36" s="230"/>
      <c r="AH36" s="231"/>
      <c r="AI36" s="248"/>
    </row>
    <row r="37" spans="1:35" s="303" customFormat="1" ht="12.75" customHeight="1" thickBot="1">
      <c r="A37" s="285">
        <v>30</v>
      </c>
      <c r="B37" s="286"/>
      <c r="C37" s="287"/>
      <c r="D37" s="288"/>
      <c r="E37" s="289"/>
      <c r="F37" s="287"/>
      <c r="G37" s="290"/>
      <c r="H37" s="291"/>
      <c r="I37" s="292">
        <f t="shared" si="0"/>
        <v>0</v>
      </c>
      <c r="J37" s="293">
        <f t="shared" si="0"/>
        <v>0</v>
      </c>
      <c r="K37" s="236">
        <f t="shared" si="0"/>
        <v>0</v>
      </c>
      <c r="L37" s="213">
        <f t="shared" si="1"/>
        <v>0</v>
      </c>
      <c r="M37" s="294"/>
      <c r="N37" s="295"/>
      <c r="O37" s="296">
        <f t="shared" si="2"/>
        <v>0</v>
      </c>
      <c r="P37" s="297">
        <f t="shared" si="3"/>
        <v>0</v>
      </c>
      <c r="Q37" s="298">
        <f t="shared" si="4"/>
        <v>0</v>
      </c>
      <c r="R37" s="299">
        <f t="shared" si="4"/>
        <v>0</v>
      </c>
      <c r="S37" s="299">
        <f t="shared" si="4"/>
        <v>0</v>
      </c>
      <c r="T37" s="242">
        <f t="shared" si="4"/>
        <v>0</v>
      </c>
      <c r="U37" s="299">
        <f t="shared" si="4"/>
        <v>0</v>
      </c>
      <c r="V37" s="300">
        <f t="shared" si="4"/>
        <v>0</v>
      </c>
      <c r="W37" s="287"/>
      <c r="X37" s="288"/>
      <c r="Y37" s="288"/>
      <c r="Z37" s="288"/>
      <c r="AA37" s="288"/>
      <c r="AB37" s="291"/>
      <c r="AC37" s="287"/>
      <c r="AD37" s="301"/>
      <c r="AE37" s="301"/>
      <c r="AF37" s="301"/>
      <c r="AG37" s="288"/>
      <c r="AH37" s="289"/>
      <c r="AI37" s="302"/>
    </row>
    <row r="38" spans="1:35" s="303" customFormat="1" ht="12.75" customHeight="1" thickBot="1">
      <c r="A38" s="441" t="s">
        <v>6</v>
      </c>
      <c r="B38" s="442"/>
      <c r="C38" s="192">
        <f aca="true" t="shared" si="5" ref="C38:L38">SUM(C8:C37)</f>
        <v>27.5</v>
      </c>
      <c r="D38" s="195">
        <f t="shared" si="5"/>
        <v>0.5</v>
      </c>
      <c r="E38" s="193">
        <f t="shared" si="5"/>
        <v>2</v>
      </c>
      <c r="F38" s="192">
        <v>22</v>
      </c>
      <c r="G38" s="195">
        <f t="shared" si="5"/>
        <v>1</v>
      </c>
      <c r="H38" s="193">
        <f t="shared" si="5"/>
        <v>7</v>
      </c>
      <c r="I38" s="304">
        <f t="shared" si="5"/>
        <v>49.5</v>
      </c>
      <c r="J38" s="305">
        <f t="shared" si="5"/>
        <v>1.5</v>
      </c>
      <c r="K38" s="306">
        <f t="shared" si="5"/>
        <v>9</v>
      </c>
      <c r="L38" s="307">
        <f t="shared" si="5"/>
        <v>60</v>
      </c>
      <c r="M38" s="308">
        <f>COUNTIF(M8:M37,"EGZ")</f>
        <v>1</v>
      </c>
      <c r="N38" s="309">
        <f>COUNTIF(N8:N37,"EGZ")</f>
        <v>5</v>
      </c>
      <c r="O38" s="310">
        <f>SUM(O8:O37)</f>
        <v>1035</v>
      </c>
      <c r="P38" s="307">
        <f>SUM(P8:P37)</f>
        <v>1690</v>
      </c>
      <c r="Q38" s="307">
        <f aca="true" t="shared" si="6" ref="Q38:V38">SUM(Q8:Q37)</f>
        <v>285</v>
      </c>
      <c r="R38" s="307">
        <f t="shared" si="6"/>
        <v>240</v>
      </c>
      <c r="S38" s="307">
        <f t="shared" si="6"/>
        <v>475</v>
      </c>
      <c r="T38" s="307">
        <f t="shared" si="6"/>
        <v>35</v>
      </c>
      <c r="U38" s="307">
        <f t="shared" si="6"/>
        <v>455</v>
      </c>
      <c r="V38" s="307">
        <f t="shared" si="6"/>
        <v>155</v>
      </c>
      <c r="W38" s="311">
        <f aca="true" t="shared" si="7" ref="W38:AH38">SUM(W8:W37)</f>
        <v>125</v>
      </c>
      <c r="X38" s="311">
        <f t="shared" si="7"/>
        <v>100</v>
      </c>
      <c r="Y38" s="311">
        <f t="shared" si="7"/>
        <v>285</v>
      </c>
      <c r="Z38" s="311">
        <f t="shared" si="7"/>
        <v>5</v>
      </c>
      <c r="AA38" s="311">
        <f t="shared" si="7"/>
        <v>280</v>
      </c>
      <c r="AB38" s="311">
        <f t="shared" si="7"/>
        <v>50</v>
      </c>
      <c r="AC38" s="311">
        <f t="shared" si="7"/>
        <v>160</v>
      </c>
      <c r="AD38" s="311">
        <f t="shared" si="7"/>
        <v>140</v>
      </c>
      <c r="AE38" s="311">
        <f t="shared" si="7"/>
        <v>190</v>
      </c>
      <c r="AF38" s="311">
        <f t="shared" si="7"/>
        <v>30</v>
      </c>
      <c r="AG38" s="311">
        <f t="shared" si="7"/>
        <v>175</v>
      </c>
      <c r="AH38" s="311">
        <f t="shared" si="7"/>
        <v>105</v>
      </c>
      <c r="AI38" s="347"/>
    </row>
    <row r="39" spans="1:35" s="303" customFormat="1" ht="12.75" customHeight="1" thickBot="1">
      <c r="A39" s="312"/>
      <c r="B39" s="307" t="s">
        <v>28</v>
      </c>
      <c r="C39" s="431">
        <f>SUM(C38:E38)</f>
        <v>30</v>
      </c>
      <c r="D39" s="432"/>
      <c r="E39" s="434"/>
      <c r="F39" s="431">
        <f>SUM(F38:H38)</f>
        <v>30</v>
      </c>
      <c r="G39" s="432"/>
      <c r="H39" s="432"/>
      <c r="I39" s="313"/>
      <c r="J39" s="443" t="s">
        <v>34</v>
      </c>
      <c r="K39" s="444"/>
      <c r="L39" s="445"/>
      <c r="M39" s="446" t="s">
        <v>35</v>
      </c>
      <c r="N39" s="447"/>
      <c r="O39" s="314"/>
      <c r="P39" s="315"/>
      <c r="Q39" s="448">
        <f>W39+AC39</f>
        <v>1035</v>
      </c>
      <c r="R39" s="449"/>
      <c r="S39" s="449"/>
      <c r="T39" s="450"/>
      <c r="U39" s="451">
        <f>AA39+AG39</f>
        <v>610</v>
      </c>
      <c r="V39" s="452"/>
      <c r="W39" s="453">
        <f>SUM(W38:Z38)</f>
        <v>515</v>
      </c>
      <c r="X39" s="454"/>
      <c r="Y39" s="454"/>
      <c r="Z39" s="455"/>
      <c r="AA39" s="431">
        <f>SUM(AA38:AB38)</f>
        <v>330</v>
      </c>
      <c r="AB39" s="433"/>
      <c r="AC39" s="453">
        <f>SUM(AC38:AF38)</f>
        <v>520</v>
      </c>
      <c r="AD39" s="454"/>
      <c r="AE39" s="454"/>
      <c r="AF39" s="455"/>
      <c r="AG39" s="431">
        <f>SUM(AG38:AH38)</f>
        <v>280</v>
      </c>
      <c r="AH39" s="433"/>
      <c r="AI39" s="316"/>
    </row>
    <row r="40" spans="1:35" s="303" customFormat="1" ht="12.75" customHeight="1" thickBot="1">
      <c r="A40" s="312"/>
      <c r="B40" s="317"/>
      <c r="C40" s="317"/>
      <c r="D40" s="317"/>
      <c r="E40" s="318"/>
      <c r="F40" s="317"/>
      <c r="G40" s="317"/>
      <c r="H40" s="317"/>
      <c r="I40" s="312"/>
      <c r="J40" s="459" t="s">
        <v>33</v>
      </c>
      <c r="K40" s="460"/>
      <c r="L40" s="460"/>
      <c r="M40" s="460"/>
      <c r="N40" s="461"/>
      <c r="O40" s="319"/>
      <c r="P40" s="315"/>
      <c r="Q40" s="451">
        <f>W40+AC40</f>
        <v>1645</v>
      </c>
      <c r="R40" s="462"/>
      <c r="S40" s="462"/>
      <c r="T40" s="462"/>
      <c r="U40" s="462"/>
      <c r="V40" s="434"/>
      <c r="W40" s="431">
        <f>W39+AA39</f>
        <v>845</v>
      </c>
      <c r="X40" s="462"/>
      <c r="Y40" s="462"/>
      <c r="Z40" s="462"/>
      <c r="AA40" s="462"/>
      <c r="AB40" s="434"/>
      <c r="AC40" s="431">
        <f>AC39+AG39</f>
        <v>800</v>
      </c>
      <c r="AD40" s="432"/>
      <c r="AE40" s="432"/>
      <c r="AF40" s="432"/>
      <c r="AG40" s="432"/>
      <c r="AH40" s="433"/>
      <c r="AI40" s="316"/>
    </row>
    <row r="41" spans="1:35" ht="12.75" customHeight="1" thickBot="1">
      <c r="A41" s="312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5"/>
      <c r="N41" s="315"/>
      <c r="O41" s="315"/>
      <c r="P41" s="315"/>
      <c r="Q41" s="320"/>
      <c r="R41" s="320"/>
      <c r="S41" s="320"/>
      <c r="T41" s="320"/>
      <c r="U41" s="320"/>
      <c r="V41" s="321"/>
      <c r="W41" s="32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6"/>
    </row>
    <row r="42" spans="1:35" ht="12.75">
      <c r="A42" s="474" t="s">
        <v>21</v>
      </c>
      <c r="B42" s="475"/>
      <c r="C42" s="476" t="s">
        <v>22</v>
      </c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3"/>
      <c r="W42" s="324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</row>
    <row r="43" spans="1:35" ht="12.75">
      <c r="A43" s="478" t="s">
        <v>141</v>
      </c>
      <c r="B43" s="479"/>
      <c r="C43" s="479" t="s">
        <v>142</v>
      </c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326" t="s">
        <v>143</v>
      </c>
      <c r="S43" s="327"/>
      <c r="T43" s="327"/>
      <c r="U43" s="327"/>
      <c r="V43" s="328"/>
      <c r="W43" s="324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</row>
    <row r="44" spans="1:35" ht="12.75">
      <c r="A44" s="480" t="s">
        <v>144</v>
      </c>
      <c r="B44" s="456"/>
      <c r="C44" s="479" t="s">
        <v>145</v>
      </c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329" t="s">
        <v>146</v>
      </c>
      <c r="S44" s="327"/>
      <c r="T44" s="327"/>
      <c r="U44" s="328"/>
      <c r="V44" s="330"/>
      <c r="W44" s="324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</row>
    <row r="45" spans="1:35" ht="13.5" customHeight="1" thickBot="1">
      <c r="A45" s="480"/>
      <c r="B45" s="456"/>
      <c r="C45" s="456" t="s">
        <v>147</v>
      </c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331" t="s">
        <v>148</v>
      </c>
      <c r="S45" s="332"/>
      <c r="T45" s="332"/>
      <c r="U45" s="333"/>
      <c r="V45" s="334"/>
      <c r="W45" s="324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</row>
    <row r="46" spans="1:35" ht="12.75" customHeight="1" thickBot="1">
      <c r="A46" s="457"/>
      <c r="B46" s="458"/>
      <c r="C46" s="463" t="s">
        <v>149</v>
      </c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5"/>
      <c r="R46" s="335"/>
      <c r="S46" s="336"/>
      <c r="T46" s="336"/>
      <c r="U46" s="336"/>
      <c r="V46" s="337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</row>
    <row r="47" spans="1:22" ht="12.75">
      <c r="A47" s="481" t="s">
        <v>18</v>
      </c>
      <c r="B47" s="482"/>
      <c r="C47" s="470" t="s">
        <v>16</v>
      </c>
      <c r="D47" s="471"/>
      <c r="E47" s="471"/>
      <c r="F47" s="471"/>
      <c r="G47" s="471"/>
      <c r="H47" s="471"/>
      <c r="I47" s="471"/>
      <c r="J47" s="471"/>
      <c r="K47" s="471"/>
      <c r="L47" s="471"/>
      <c r="M47" s="483"/>
      <c r="N47" s="470" t="s">
        <v>17</v>
      </c>
      <c r="O47" s="471"/>
      <c r="P47" s="472"/>
      <c r="Q47" s="473"/>
      <c r="R47" s="338"/>
      <c r="V47" s="339"/>
    </row>
    <row r="48" spans="1:22" ht="12.75">
      <c r="A48" s="491" t="s">
        <v>13</v>
      </c>
      <c r="B48" s="492"/>
      <c r="C48" s="466">
        <v>15</v>
      </c>
      <c r="D48" s="467"/>
      <c r="E48" s="467"/>
      <c r="F48" s="467"/>
      <c r="G48" s="467"/>
      <c r="H48" s="467"/>
      <c r="I48" s="467"/>
      <c r="J48" s="467"/>
      <c r="K48" s="467"/>
      <c r="L48" s="467"/>
      <c r="M48" s="468"/>
      <c r="N48" s="466">
        <v>15</v>
      </c>
      <c r="O48" s="467"/>
      <c r="P48" s="467"/>
      <c r="Q48" s="469"/>
      <c r="R48" s="340"/>
      <c r="V48" s="341"/>
    </row>
    <row r="49" spans="1:22" ht="12.75">
      <c r="A49" s="491" t="s">
        <v>14</v>
      </c>
      <c r="B49" s="492"/>
      <c r="C49" s="466">
        <v>15</v>
      </c>
      <c r="D49" s="467"/>
      <c r="E49" s="467"/>
      <c r="F49" s="467"/>
      <c r="G49" s="467"/>
      <c r="H49" s="467"/>
      <c r="I49" s="467"/>
      <c r="J49" s="467"/>
      <c r="K49" s="467"/>
      <c r="L49" s="467"/>
      <c r="M49" s="468"/>
      <c r="N49" s="466">
        <v>15</v>
      </c>
      <c r="O49" s="467"/>
      <c r="P49" s="467"/>
      <c r="Q49" s="469"/>
      <c r="R49" s="340"/>
      <c r="V49" s="341"/>
    </row>
    <row r="50" spans="1:22" ht="13.5" thickBot="1">
      <c r="A50" s="485" t="s">
        <v>15</v>
      </c>
      <c r="B50" s="486"/>
      <c r="C50" s="487">
        <v>0</v>
      </c>
      <c r="D50" s="488"/>
      <c r="E50" s="488"/>
      <c r="F50" s="488"/>
      <c r="G50" s="488"/>
      <c r="H50" s="488"/>
      <c r="I50" s="488"/>
      <c r="J50" s="488"/>
      <c r="K50" s="488"/>
      <c r="L50" s="488"/>
      <c r="M50" s="489"/>
      <c r="N50" s="487">
        <v>0</v>
      </c>
      <c r="O50" s="488"/>
      <c r="P50" s="488"/>
      <c r="Q50" s="490"/>
      <c r="R50" s="340"/>
      <c r="V50" s="341"/>
    </row>
    <row r="55" spans="3:4" ht="15">
      <c r="C55" s="342"/>
      <c r="D55" s="344" t="s">
        <v>151</v>
      </c>
    </row>
    <row r="57" spans="3:4" ht="15">
      <c r="C57" s="343"/>
      <c r="D57" s="1" t="s">
        <v>150</v>
      </c>
    </row>
  </sheetData>
  <sheetProtection/>
  <mergeCells count="61">
    <mergeCell ref="A1:B1"/>
    <mergeCell ref="A2:AH2"/>
    <mergeCell ref="A3:AH3"/>
    <mergeCell ref="C5:H5"/>
    <mergeCell ref="I5:L5"/>
    <mergeCell ref="J6:J7"/>
    <mergeCell ref="K6:K7"/>
    <mergeCell ref="L6:L7"/>
    <mergeCell ref="M6:N6"/>
    <mergeCell ref="W6:AB6"/>
    <mergeCell ref="C6:E6"/>
    <mergeCell ref="F6:H6"/>
    <mergeCell ref="I6:I7"/>
    <mergeCell ref="Q4:V6"/>
    <mergeCell ref="W4:AB5"/>
    <mergeCell ref="U39:V39"/>
    <mergeCell ref="W39:Z39"/>
    <mergeCell ref="AA39:AB39"/>
    <mergeCell ref="AC39:AF39"/>
    <mergeCell ref="AG39:AH39"/>
    <mergeCell ref="AI4:AI7"/>
    <mergeCell ref="AC6:AH6"/>
    <mergeCell ref="AC4:AH5"/>
    <mergeCell ref="J40:N40"/>
    <mergeCell ref="Q40:V40"/>
    <mergeCell ref="W40:AB40"/>
    <mergeCell ref="AC40:AH40"/>
    <mergeCell ref="A38:B38"/>
    <mergeCell ref="C39:E39"/>
    <mergeCell ref="F39:H39"/>
    <mergeCell ref="J39:L39"/>
    <mergeCell ref="M39:N39"/>
    <mergeCell ref="Q39:T39"/>
    <mergeCell ref="C47:M47"/>
    <mergeCell ref="N47:Q47"/>
    <mergeCell ref="A42:B42"/>
    <mergeCell ref="C42:V42"/>
    <mergeCell ref="A43:B43"/>
    <mergeCell ref="C43:Q43"/>
    <mergeCell ref="A44:B44"/>
    <mergeCell ref="C44:Q44"/>
    <mergeCell ref="C48:M48"/>
    <mergeCell ref="N48:Q48"/>
    <mergeCell ref="A49:B49"/>
    <mergeCell ref="C49:M49"/>
    <mergeCell ref="N49:Q49"/>
    <mergeCell ref="A45:B45"/>
    <mergeCell ref="C45:Q45"/>
    <mergeCell ref="A46:B46"/>
    <mergeCell ref="C46:Q46"/>
    <mergeCell ref="A47:B47"/>
    <mergeCell ref="A50:B50"/>
    <mergeCell ref="C50:M50"/>
    <mergeCell ref="N50:Q50"/>
    <mergeCell ref="P4:P7"/>
    <mergeCell ref="O4:O7"/>
    <mergeCell ref="M4:N5"/>
    <mergeCell ref="C4:L4"/>
    <mergeCell ref="B4:B7"/>
    <mergeCell ref="A4:A7"/>
    <mergeCell ref="A48:B48"/>
  </mergeCells>
  <printOptions horizontalCentered="1"/>
  <pageMargins left="0" right="0" top="0" bottom="0" header="0" footer="0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zoomScale="80" zoomScaleNormal="80" zoomScalePageLayoutView="0" workbookViewId="0" topLeftCell="A1">
      <selection activeCell="AI8" sqref="AI8:AI31"/>
    </sheetView>
  </sheetViews>
  <sheetFormatPr defaultColWidth="9.00390625" defaultRowHeight="12.75"/>
  <cols>
    <col min="1" max="1" width="4.875" style="2" customWidth="1"/>
    <col min="2" max="2" width="33.375" style="2" customWidth="1"/>
    <col min="3" max="14" width="5.625" style="2" customWidth="1"/>
    <col min="15" max="15" width="7.75390625" style="2" customWidth="1"/>
    <col min="16" max="16" width="6.75390625" style="2" customWidth="1"/>
    <col min="17" max="34" width="5.625" style="2" customWidth="1"/>
    <col min="35" max="35" width="30.75390625" style="2" customWidth="1"/>
    <col min="36" max="16384" width="9.125" style="2" customWidth="1"/>
  </cols>
  <sheetData>
    <row r="1" spans="1:4" ht="15">
      <c r="A1" s="526"/>
      <c r="B1" s="526"/>
      <c r="C1" s="506"/>
      <c r="D1" s="506"/>
    </row>
    <row r="2" spans="1:35" ht="0.75" customHeight="1" thickBot="1">
      <c r="A2" s="527" t="s">
        <v>27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4"/>
    </row>
    <row r="3" spans="1:36" ht="35.25" customHeight="1" thickBot="1">
      <c r="A3" s="574" t="s">
        <v>89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"/>
      <c r="AJ3" s="187"/>
    </row>
    <row r="4" spans="1:35" ht="15.75" customHeight="1" thickBot="1">
      <c r="A4" s="576" t="s">
        <v>19</v>
      </c>
      <c r="B4" s="576" t="s">
        <v>20</v>
      </c>
      <c r="C4" s="509" t="s">
        <v>7</v>
      </c>
      <c r="D4" s="528"/>
      <c r="E4" s="528"/>
      <c r="F4" s="528"/>
      <c r="G4" s="528"/>
      <c r="H4" s="528"/>
      <c r="I4" s="528"/>
      <c r="J4" s="528"/>
      <c r="K4" s="528"/>
      <c r="L4" s="510"/>
      <c r="M4" s="541" t="s">
        <v>8</v>
      </c>
      <c r="N4" s="542"/>
      <c r="O4" s="545" t="s">
        <v>37</v>
      </c>
      <c r="P4" s="548" t="s">
        <v>36</v>
      </c>
      <c r="Q4" s="535" t="s">
        <v>1</v>
      </c>
      <c r="R4" s="536"/>
      <c r="S4" s="536"/>
      <c r="T4" s="536"/>
      <c r="U4" s="536"/>
      <c r="V4" s="537"/>
      <c r="W4" s="535" t="s">
        <v>0</v>
      </c>
      <c r="X4" s="536"/>
      <c r="Y4" s="536"/>
      <c r="Z4" s="536"/>
      <c r="AA4" s="536"/>
      <c r="AB4" s="537"/>
      <c r="AC4" s="535" t="s">
        <v>26</v>
      </c>
      <c r="AD4" s="536"/>
      <c r="AE4" s="536"/>
      <c r="AF4" s="536"/>
      <c r="AG4" s="536"/>
      <c r="AH4" s="537"/>
      <c r="AI4" s="532" t="s">
        <v>25</v>
      </c>
    </row>
    <row r="5" spans="1:35" ht="15.75" thickBot="1">
      <c r="A5" s="577"/>
      <c r="B5" s="577"/>
      <c r="C5" s="509" t="s">
        <v>30</v>
      </c>
      <c r="D5" s="528"/>
      <c r="E5" s="528"/>
      <c r="F5" s="528"/>
      <c r="G5" s="528"/>
      <c r="H5" s="510"/>
      <c r="I5" s="509" t="s">
        <v>29</v>
      </c>
      <c r="J5" s="528"/>
      <c r="K5" s="528"/>
      <c r="L5" s="510"/>
      <c r="M5" s="543"/>
      <c r="N5" s="544"/>
      <c r="O5" s="546"/>
      <c r="P5" s="549"/>
      <c r="Q5" s="579"/>
      <c r="R5" s="580"/>
      <c r="S5" s="580"/>
      <c r="T5" s="580"/>
      <c r="U5" s="580"/>
      <c r="V5" s="581"/>
      <c r="W5" s="538"/>
      <c r="X5" s="539"/>
      <c r="Y5" s="539"/>
      <c r="Z5" s="539"/>
      <c r="AA5" s="539"/>
      <c r="AB5" s="540"/>
      <c r="AC5" s="538"/>
      <c r="AD5" s="539"/>
      <c r="AE5" s="539"/>
      <c r="AF5" s="539"/>
      <c r="AG5" s="539"/>
      <c r="AH5" s="540"/>
      <c r="AI5" s="533"/>
    </row>
    <row r="6" spans="1:35" ht="15.75" thickBot="1">
      <c r="A6" s="577"/>
      <c r="B6" s="577"/>
      <c r="C6" s="509" t="s">
        <v>4</v>
      </c>
      <c r="D6" s="528"/>
      <c r="E6" s="510"/>
      <c r="F6" s="509" t="s">
        <v>5</v>
      </c>
      <c r="G6" s="528"/>
      <c r="H6" s="510"/>
      <c r="I6" s="532" t="s">
        <v>31</v>
      </c>
      <c r="J6" s="532" t="s">
        <v>11</v>
      </c>
      <c r="K6" s="532" t="s">
        <v>12</v>
      </c>
      <c r="L6" s="532" t="s">
        <v>32</v>
      </c>
      <c r="M6" s="524" t="s">
        <v>10</v>
      </c>
      <c r="N6" s="525"/>
      <c r="O6" s="546"/>
      <c r="P6" s="549"/>
      <c r="Q6" s="538"/>
      <c r="R6" s="539"/>
      <c r="S6" s="539"/>
      <c r="T6" s="539"/>
      <c r="U6" s="539"/>
      <c r="V6" s="540"/>
      <c r="W6" s="524" t="s">
        <v>24</v>
      </c>
      <c r="X6" s="551"/>
      <c r="Y6" s="551"/>
      <c r="Z6" s="551"/>
      <c r="AA6" s="551"/>
      <c r="AB6" s="525"/>
      <c r="AC6" s="524" t="s">
        <v>24</v>
      </c>
      <c r="AD6" s="551"/>
      <c r="AE6" s="551"/>
      <c r="AF6" s="551"/>
      <c r="AG6" s="551"/>
      <c r="AH6" s="525"/>
      <c r="AI6" s="533"/>
    </row>
    <row r="7" spans="1:35" ht="15.75" thickBot="1">
      <c r="A7" s="578"/>
      <c r="B7" s="578"/>
      <c r="C7" s="6" t="s">
        <v>31</v>
      </c>
      <c r="D7" s="7" t="s">
        <v>11</v>
      </c>
      <c r="E7" s="7" t="s">
        <v>12</v>
      </c>
      <c r="F7" s="8" t="s">
        <v>31</v>
      </c>
      <c r="G7" s="9" t="s">
        <v>11</v>
      </c>
      <c r="H7" s="7" t="s">
        <v>12</v>
      </c>
      <c r="I7" s="534"/>
      <c r="J7" s="534"/>
      <c r="K7" s="534"/>
      <c r="L7" s="534"/>
      <c r="M7" s="6" t="s">
        <v>4</v>
      </c>
      <c r="N7" s="10" t="s">
        <v>5</v>
      </c>
      <c r="O7" s="547"/>
      <c r="P7" s="550"/>
      <c r="Q7" s="8" t="s">
        <v>2</v>
      </c>
      <c r="R7" s="11" t="s">
        <v>3</v>
      </c>
      <c r="S7" s="11" t="s">
        <v>9</v>
      </c>
      <c r="T7" s="11" t="s">
        <v>11</v>
      </c>
      <c r="U7" s="11" t="s">
        <v>23</v>
      </c>
      <c r="V7" s="12" t="s">
        <v>12</v>
      </c>
      <c r="W7" s="6" t="s">
        <v>2</v>
      </c>
      <c r="X7" s="9" t="s">
        <v>3</v>
      </c>
      <c r="Y7" s="9" t="s">
        <v>9</v>
      </c>
      <c r="Z7" s="9" t="s">
        <v>11</v>
      </c>
      <c r="AA7" s="9" t="s">
        <v>23</v>
      </c>
      <c r="AB7" s="7" t="s">
        <v>12</v>
      </c>
      <c r="AC7" s="6" t="s">
        <v>2</v>
      </c>
      <c r="AD7" s="9" t="s">
        <v>3</v>
      </c>
      <c r="AE7" s="9" t="s">
        <v>9</v>
      </c>
      <c r="AF7" s="9" t="s">
        <v>11</v>
      </c>
      <c r="AG7" s="9" t="s">
        <v>23</v>
      </c>
      <c r="AH7" s="7" t="s">
        <v>12</v>
      </c>
      <c r="AI7" s="534"/>
    </row>
    <row r="8" spans="1:35" ht="50.25" customHeight="1">
      <c r="A8" s="13">
        <v>1</v>
      </c>
      <c r="B8" s="14" t="s">
        <v>44</v>
      </c>
      <c r="C8" s="15">
        <v>2</v>
      </c>
      <c r="D8" s="16"/>
      <c r="E8" s="17"/>
      <c r="F8" s="15">
        <v>1</v>
      </c>
      <c r="G8" s="18"/>
      <c r="H8" s="19"/>
      <c r="I8" s="20">
        <v>3</v>
      </c>
      <c r="J8" s="21">
        <f aca="true" t="shared" si="0" ref="I8:K18">D8+G8</f>
        <v>0</v>
      </c>
      <c r="K8" s="22">
        <f t="shared" si="0"/>
        <v>0</v>
      </c>
      <c r="L8" s="13">
        <v>3</v>
      </c>
      <c r="M8" s="23"/>
      <c r="N8" s="24" t="s">
        <v>45</v>
      </c>
      <c r="O8" s="25">
        <f aca="true" t="shared" si="1" ref="O8:O18">SUM(Q8:T8)</f>
        <v>60</v>
      </c>
      <c r="P8" s="26">
        <v>90</v>
      </c>
      <c r="Q8" s="27">
        <f aca="true" t="shared" si="2" ref="Q8:V18">W8+AC8</f>
        <v>30</v>
      </c>
      <c r="R8" s="28">
        <f t="shared" si="2"/>
        <v>30</v>
      </c>
      <c r="S8" s="28">
        <f t="shared" si="2"/>
        <v>0</v>
      </c>
      <c r="T8" s="28">
        <f t="shared" si="2"/>
        <v>0</v>
      </c>
      <c r="U8" s="28">
        <v>30</v>
      </c>
      <c r="V8" s="29">
        <f t="shared" si="2"/>
        <v>0</v>
      </c>
      <c r="W8" s="15">
        <v>20</v>
      </c>
      <c r="X8" s="16">
        <v>20</v>
      </c>
      <c r="Y8" s="16"/>
      <c r="Z8" s="16"/>
      <c r="AA8" s="16">
        <v>20</v>
      </c>
      <c r="AB8" s="19"/>
      <c r="AC8" s="15">
        <v>10</v>
      </c>
      <c r="AD8" s="17">
        <v>10</v>
      </c>
      <c r="AE8" s="17"/>
      <c r="AF8" s="17"/>
      <c r="AG8" s="16">
        <v>10</v>
      </c>
      <c r="AH8" s="19"/>
      <c r="AI8" s="30" t="s">
        <v>84</v>
      </c>
    </row>
    <row r="9" spans="1:35" ht="29.25" customHeight="1">
      <c r="A9" s="31">
        <v>2</v>
      </c>
      <c r="B9" s="32" t="s">
        <v>47</v>
      </c>
      <c r="C9" s="33"/>
      <c r="D9" s="34"/>
      <c r="E9" s="35"/>
      <c r="F9" s="33">
        <v>1.5</v>
      </c>
      <c r="G9" s="36"/>
      <c r="H9" s="37"/>
      <c r="I9" s="33">
        <v>1.5</v>
      </c>
      <c r="J9" s="34">
        <f t="shared" si="0"/>
        <v>0</v>
      </c>
      <c r="K9" s="38">
        <f t="shared" si="0"/>
        <v>0</v>
      </c>
      <c r="L9" s="39">
        <f aca="true" t="shared" si="3" ref="L9:L18">SUM(I9:K9)</f>
        <v>1.5</v>
      </c>
      <c r="M9" s="40"/>
      <c r="N9" s="41" t="s">
        <v>45</v>
      </c>
      <c r="O9" s="42">
        <f t="shared" si="1"/>
        <v>25</v>
      </c>
      <c r="P9" s="42">
        <f aca="true" t="shared" si="4" ref="P9:P18">SUM(Q9:V9)</f>
        <v>45</v>
      </c>
      <c r="Q9" s="43">
        <f t="shared" si="2"/>
        <v>15</v>
      </c>
      <c r="R9" s="44">
        <f t="shared" si="2"/>
        <v>10</v>
      </c>
      <c r="S9" s="44">
        <f t="shared" si="2"/>
        <v>0</v>
      </c>
      <c r="T9" s="44">
        <f t="shared" si="2"/>
        <v>0</v>
      </c>
      <c r="U9" s="44">
        <f t="shared" si="2"/>
        <v>20</v>
      </c>
      <c r="V9" s="45">
        <f t="shared" si="2"/>
        <v>0</v>
      </c>
      <c r="W9" s="33"/>
      <c r="X9" s="34"/>
      <c r="Y9" s="34"/>
      <c r="Z9" s="34"/>
      <c r="AA9" s="34"/>
      <c r="AB9" s="37"/>
      <c r="AC9" s="33">
        <v>15</v>
      </c>
      <c r="AD9" s="35">
        <v>10</v>
      </c>
      <c r="AE9" s="35"/>
      <c r="AF9" s="35"/>
      <c r="AG9" s="34">
        <v>20</v>
      </c>
      <c r="AH9" s="35"/>
      <c r="AI9" s="39" t="s">
        <v>190</v>
      </c>
    </row>
    <row r="10" spans="1:35" ht="22.5" customHeight="1">
      <c r="A10" s="46">
        <v>3</v>
      </c>
      <c r="B10" s="32" t="s">
        <v>48</v>
      </c>
      <c r="C10" s="33"/>
      <c r="D10" s="34"/>
      <c r="E10" s="35"/>
      <c r="F10" s="33">
        <v>1.5</v>
      </c>
      <c r="G10" s="36"/>
      <c r="H10" s="37"/>
      <c r="I10" s="33">
        <f t="shared" si="0"/>
        <v>1.5</v>
      </c>
      <c r="J10" s="34">
        <f t="shared" si="0"/>
        <v>0</v>
      </c>
      <c r="K10" s="38">
        <f t="shared" si="0"/>
        <v>0</v>
      </c>
      <c r="L10" s="39">
        <f t="shared" si="3"/>
        <v>1.5</v>
      </c>
      <c r="M10" s="40"/>
      <c r="N10" s="47" t="s">
        <v>45</v>
      </c>
      <c r="O10" s="42">
        <f t="shared" si="1"/>
        <v>35</v>
      </c>
      <c r="P10" s="42">
        <f t="shared" si="4"/>
        <v>45</v>
      </c>
      <c r="Q10" s="43">
        <f t="shared" si="2"/>
        <v>10</v>
      </c>
      <c r="R10" s="44">
        <f t="shared" si="2"/>
        <v>0</v>
      </c>
      <c r="S10" s="44">
        <f t="shared" si="2"/>
        <v>25</v>
      </c>
      <c r="T10" s="44">
        <f t="shared" si="2"/>
        <v>0</v>
      </c>
      <c r="U10" s="44">
        <f t="shared" si="2"/>
        <v>10</v>
      </c>
      <c r="V10" s="45">
        <f t="shared" si="2"/>
        <v>0</v>
      </c>
      <c r="W10" s="33"/>
      <c r="X10" s="34"/>
      <c r="Y10" s="34"/>
      <c r="Z10" s="34"/>
      <c r="AA10" s="34"/>
      <c r="AB10" s="37"/>
      <c r="AC10" s="33">
        <v>10</v>
      </c>
      <c r="AD10" s="34"/>
      <c r="AE10" s="35">
        <v>25</v>
      </c>
      <c r="AF10" s="35"/>
      <c r="AG10" s="34">
        <v>10</v>
      </c>
      <c r="AH10" s="35"/>
      <c r="AI10" s="39" t="s">
        <v>49</v>
      </c>
    </row>
    <row r="11" spans="1:35" ht="30.75" customHeight="1">
      <c r="A11" s="46">
        <v>4</v>
      </c>
      <c r="B11" s="32" t="s">
        <v>50</v>
      </c>
      <c r="C11" s="33"/>
      <c r="D11" s="34"/>
      <c r="E11" s="35"/>
      <c r="F11" s="33">
        <v>1.5</v>
      </c>
      <c r="G11" s="36"/>
      <c r="H11" s="37"/>
      <c r="I11" s="33">
        <f t="shared" si="0"/>
        <v>1.5</v>
      </c>
      <c r="J11" s="34">
        <f t="shared" si="0"/>
        <v>0</v>
      </c>
      <c r="K11" s="38">
        <f t="shared" si="0"/>
        <v>0</v>
      </c>
      <c r="L11" s="39">
        <f t="shared" si="3"/>
        <v>1.5</v>
      </c>
      <c r="M11" s="40"/>
      <c r="N11" s="47" t="s">
        <v>46</v>
      </c>
      <c r="O11" s="42">
        <f t="shared" si="1"/>
        <v>30</v>
      </c>
      <c r="P11" s="42">
        <f t="shared" si="4"/>
        <v>45</v>
      </c>
      <c r="Q11" s="43">
        <f t="shared" si="2"/>
        <v>15</v>
      </c>
      <c r="R11" s="44">
        <f t="shared" si="2"/>
        <v>0</v>
      </c>
      <c r="S11" s="44">
        <f t="shared" si="2"/>
        <v>15</v>
      </c>
      <c r="T11" s="44">
        <f t="shared" si="2"/>
        <v>0</v>
      </c>
      <c r="U11" s="44">
        <f t="shared" si="2"/>
        <v>15</v>
      </c>
      <c r="V11" s="45">
        <f t="shared" si="2"/>
        <v>0</v>
      </c>
      <c r="W11" s="33"/>
      <c r="X11" s="34"/>
      <c r="Y11" s="34"/>
      <c r="Z11" s="34"/>
      <c r="AA11" s="34"/>
      <c r="AB11" s="37"/>
      <c r="AC11" s="33">
        <v>15</v>
      </c>
      <c r="AD11" s="34"/>
      <c r="AE11" s="35">
        <v>15</v>
      </c>
      <c r="AF11" s="35"/>
      <c r="AG11" s="34">
        <v>15</v>
      </c>
      <c r="AH11" s="35"/>
      <c r="AI11" s="39" t="s">
        <v>43</v>
      </c>
    </row>
    <row r="12" spans="1:35" ht="30">
      <c r="A12" s="48">
        <v>5</v>
      </c>
      <c r="B12" s="49" t="s">
        <v>51</v>
      </c>
      <c r="C12" s="50">
        <v>1.5</v>
      </c>
      <c r="D12" s="51"/>
      <c r="E12" s="52"/>
      <c r="F12" s="50">
        <v>2.5</v>
      </c>
      <c r="G12" s="53"/>
      <c r="H12" s="54"/>
      <c r="I12" s="55">
        <f t="shared" si="0"/>
        <v>4</v>
      </c>
      <c r="J12" s="56">
        <f t="shared" si="0"/>
        <v>0</v>
      </c>
      <c r="K12" s="57">
        <f t="shared" si="0"/>
        <v>0</v>
      </c>
      <c r="L12" s="48">
        <f t="shared" si="3"/>
        <v>4</v>
      </c>
      <c r="M12" s="58"/>
      <c r="N12" s="59" t="s">
        <v>45</v>
      </c>
      <c r="O12" s="60">
        <f t="shared" si="1"/>
        <v>90</v>
      </c>
      <c r="P12" s="61">
        <f t="shared" si="4"/>
        <v>115</v>
      </c>
      <c r="Q12" s="62">
        <f t="shared" si="2"/>
        <v>0</v>
      </c>
      <c r="R12" s="63">
        <f t="shared" si="2"/>
        <v>30</v>
      </c>
      <c r="S12" s="63">
        <f t="shared" si="2"/>
        <v>60</v>
      </c>
      <c r="T12" s="63">
        <f t="shared" si="2"/>
        <v>0</v>
      </c>
      <c r="U12" s="63">
        <f t="shared" si="2"/>
        <v>25</v>
      </c>
      <c r="V12" s="64">
        <f t="shared" si="2"/>
        <v>0</v>
      </c>
      <c r="W12" s="50"/>
      <c r="X12" s="51">
        <v>10</v>
      </c>
      <c r="Y12" s="51">
        <v>20</v>
      </c>
      <c r="Z12" s="51"/>
      <c r="AA12" s="51">
        <v>10</v>
      </c>
      <c r="AB12" s="54"/>
      <c r="AC12" s="50"/>
      <c r="AD12" s="51">
        <v>20</v>
      </c>
      <c r="AE12" s="52">
        <v>40</v>
      </c>
      <c r="AF12" s="52"/>
      <c r="AG12" s="51">
        <v>15</v>
      </c>
      <c r="AH12" s="52"/>
      <c r="AI12" s="65" t="s">
        <v>39</v>
      </c>
    </row>
    <row r="13" spans="1:35" ht="30">
      <c r="A13" s="48">
        <v>6</v>
      </c>
      <c r="B13" s="49" t="s">
        <v>52</v>
      </c>
      <c r="C13" s="50">
        <v>2</v>
      </c>
      <c r="D13" s="51"/>
      <c r="E13" s="52"/>
      <c r="F13" s="50"/>
      <c r="G13" s="53"/>
      <c r="H13" s="52"/>
      <c r="I13" s="55">
        <f t="shared" si="0"/>
        <v>2</v>
      </c>
      <c r="J13" s="56">
        <f t="shared" si="0"/>
        <v>0</v>
      </c>
      <c r="K13" s="57">
        <f t="shared" si="0"/>
        <v>0</v>
      </c>
      <c r="L13" s="48">
        <f t="shared" si="3"/>
        <v>2</v>
      </c>
      <c r="M13" s="66" t="s">
        <v>46</v>
      </c>
      <c r="N13" s="59"/>
      <c r="O13" s="60">
        <f t="shared" si="1"/>
        <v>45</v>
      </c>
      <c r="P13" s="61">
        <f t="shared" si="4"/>
        <v>60</v>
      </c>
      <c r="Q13" s="62">
        <f t="shared" si="2"/>
        <v>15</v>
      </c>
      <c r="R13" s="63">
        <f t="shared" si="2"/>
        <v>15</v>
      </c>
      <c r="S13" s="63">
        <f t="shared" si="2"/>
        <v>15</v>
      </c>
      <c r="T13" s="63">
        <f t="shared" si="2"/>
        <v>0</v>
      </c>
      <c r="U13" s="63">
        <f t="shared" si="2"/>
        <v>15</v>
      </c>
      <c r="V13" s="64">
        <f t="shared" si="2"/>
        <v>0</v>
      </c>
      <c r="W13" s="50">
        <v>15</v>
      </c>
      <c r="X13" s="51">
        <v>15</v>
      </c>
      <c r="Y13" s="51">
        <v>15</v>
      </c>
      <c r="Z13" s="51"/>
      <c r="AA13" s="51">
        <v>15</v>
      </c>
      <c r="AB13" s="54"/>
      <c r="AC13" s="50"/>
      <c r="AD13" s="51"/>
      <c r="AE13" s="52"/>
      <c r="AF13" s="52"/>
      <c r="AG13" s="51"/>
      <c r="AH13" s="52"/>
      <c r="AI13" s="65" t="s">
        <v>53</v>
      </c>
    </row>
    <row r="14" spans="1:35" ht="45">
      <c r="A14" s="48">
        <v>7</v>
      </c>
      <c r="B14" s="49" t="s">
        <v>54</v>
      </c>
      <c r="C14" s="50"/>
      <c r="D14" s="51"/>
      <c r="E14" s="52"/>
      <c r="F14" s="50">
        <v>3.5</v>
      </c>
      <c r="G14" s="53"/>
      <c r="H14" s="52"/>
      <c r="I14" s="55">
        <f t="shared" si="0"/>
        <v>3.5</v>
      </c>
      <c r="J14" s="56">
        <f t="shared" si="0"/>
        <v>0</v>
      </c>
      <c r="K14" s="57">
        <f t="shared" si="0"/>
        <v>0</v>
      </c>
      <c r="L14" s="48">
        <f t="shared" si="3"/>
        <v>3.5</v>
      </c>
      <c r="M14" s="66"/>
      <c r="N14" s="59" t="s">
        <v>46</v>
      </c>
      <c r="O14" s="60">
        <f t="shared" si="1"/>
        <v>60</v>
      </c>
      <c r="P14" s="61">
        <f t="shared" si="4"/>
        <v>105</v>
      </c>
      <c r="Q14" s="62">
        <f t="shared" si="2"/>
        <v>30</v>
      </c>
      <c r="R14" s="63">
        <f t="shared" si="2"/>
        <v>0</v>
      </c>
      <c r="S14" s="63">
        <f t="shared" si="2"/>
        <v>30</v>
      </c>
      <c r="T14" s="63">
        <f t="shared" si="2"/>
        <v>0</v>
      </c>
      <c r="U14" s="63">
        <f t="shared" si="2"/>
        <v>45</v>
      </c>
      <c r="V14" s="64">
        <f t="shared" si="2"/>
        <v>0</v>
      </c>
      <c r="W14" s="50"/>
      <c r="X14" s="51"/>
      <c r="Y14" s="51"/>
      <c r="Z14" s="51"/>
      <c r="AA14" s="51"/>
      <c r="AB14" s="54"/>
      <c r="AC14" s="50">
        <v>30</v>
      </c>
      <c r="AD14" s="67"/>
      <c r="AE14" s="51">
        <v>30</v>
      </c>
      <c r="AF14" s="51"/>
      <c r="AG14" s="51">
        <v>45</v>
      </c>
      <c r="AH14" s="52"/>
      <c r="AI14" s="65" t="s">
        <v>101</v>
      </c>
    </row>
    <row r="15" spans="1:35" ht="45">
      <c r="A15" s="48">
        <v>8</v>
      </c>
      <c r="B15" s="49" t="s">
        <v>55</v>
      </c>
      <c r="C15" s="50">
        <v>3.5</v>
      </c>
      <c r="D15" s="51"/>
      <c r="E15" s="52"/>
      <c r="F15" s="50"/>
      <c r="G15" s="53"/>
      <c r="H15" s="52"/>
      <c r="I15" s="55">
        <f t="shared" si="0"/>
        <v>3.5</v>
      </c>
      <c r="J15" s="56">
        <f t="shared" si="0"/>
        <v>0</v>
      </c>
      <c r="K15" s="57">
        <f t="shared" si="0"/>
        <v>0</v>
      </c>
      <c r="L15" s="48">
        <f t="shared" si="3"/>
        <v>3.5</v>
      </c>
      <c r="M15" s="66" t="s">
        <v>46</v>
      </c>
      <c r="N15" s="59"/>
      <c r="O15" s="60">
        <f t="shared" si="1"/>
        <v>60</v>
      </c>
      <c r="P15" s="61">
        <f t="shared" si="4"/>
        <v>105</v>
      </c>
      <c r="Q15" s="62">
        <f t="shared" si="2"/>
        <v>30</v>
      </c>
      <c r="R15" s="63">
        <f t="shared" si="2"/>
        <v>15</v>
      </c>
      <c r="S15" s="63">
        <f t="shared" si="2"/>
        <v>15</v>
      </c>
      <c r="T15" s="63">
        <f t="shared" si="2"/>
        <v>0</v>
      </c>
      <c r="U15" s="63">
        <f t="shared" si="2"/>
        <v>45</v>
      </c>
      <c r="V15" s="64">
        <f t="shared" si="2"/>
        <v>0</v>
      </c>
      <c r="W15" s="50">
        <v>30</v>
      </c>
      <c r="X15" s="51">
        <v>15</v>
      </c>
      <c r="Y15" s="51">
        <v>15</v>
      </c>
      <c r="Z15" s="51"/>
      <c r="AA15" s="51">
        <v>45</v>
      </c>
      <c r="AB15" s="54"/>
      <c r="AC15" s="50"/>
      <c r="AD15" s="67"/>
      <c r="AE15" s="51"/>
      <c r="AF15" s="51"/>
      <c r="AG15" s="51"/>
      <c r="AH15" s="52"/>
      <c r="AI15" s="65" t="s">
        <v>56</v>
      </c>
    </row>
    <row r="16" spans="1:35" ht="30">
      <c r="A16" s="48">
        <v>9</v>
      </c>
      <c r="B16" s="68" t="s">
        <v>57</v>
      </c>
      <c r="C16" s="50">
        <v>1.5</v>
      </c>
      <c r="D16" s="51"/>
      <c r="E16" s="52"/>
      <c r="F16" s="50"/>
      <c r="G16" s="53"/>
      <c r="H16" s="52"/>
      <c r="I16" s="55">
        <f t="shared" si="0"/>
        <v>1.5</v>
      </c>
      <c r="J16" s="56">
        <f t="shared" si="0"/>
        <v>0</v>
      </c>
      <c r="K16" s="57">
        <f t="shared" si="0"/>
        <v>0</v>
      </c>
      <c r="L16" s="48">
        <f t="shared" si="3"/>
        <v>1.5</v>
      </c>
      <c r="M16" s="66" t="s">
        <v>45</v>
      </c>
      <c r="N16" s="59"/>
      <c r="O16" s="60">
        <v>45</v>
      </c>
      <c r="P16" s="61">
        <v>45</v>
      </c>
      <c r="Q16" s="62">
        <f t="shared" si="2"/>
        <v>0</v>
      </c>
      <c r="R16" s="63">
        <f t="shared" si="2"/>
        <v>0</v>
      </c>
      <c r="S16" s="63">
        <v>45</v>
      </c>
      <c r="T16" s="63">
        <f t="shared" si="2"/>
        <v>0</v>
      </c>
      <c r="U16" s="63">
        <v>0</v>
      </c>
      <c r="V16" s="64">
        <f t="shared" si="2"/>
        <v>0</v>
      </c>
      <c r="W16" s="50"/>
      <c r="X16" s="51"/>
      <c r="Y16" s="51">
        <v>45</v>
      </c>
      <c r="Z16" s="51"/>
      <c r="AA16" s="51"/>
      <c r="AB16" s="54"/>
      <c r="AC16" s="50"/>
      <c r="AD16" s="67"/>
      <c r="AE16" s="51"/>
      <c r="AF16" s="51"/>
      <c r="AG16" s="51"/>
      <c r="AH16" s="52"/>
      <c r="AI16" s="69" t="s">
        <v>41</v>
      </c>
    </row>
    <row r="17" spans="1:35" ht="30">
      <c r="A17" s="48">
        <v>10</v>
      </c>
      <c r="B17" s="70" t="s">
        <v>58</v>
      </c>
      <c r="C17" s="50">
        <v>1</v>
      </c>
      <c r="D17" s="51"/>
      <c r="E17" s="52"/>
      <c r="F17" s="50"/>
      <c r="G17" s="53"/>
      <c r="H17" s="52"/>
      <c r="I17" s="55">
        <f t="shared" si="0"/>
        <v>1</v>
      </c>
      <c r="J17" s="56">
        <f t="shared" si="0"/>
        <v>0</v>
      </c>
      <c r="K17" s="57">
        <f t="shared" si="0"/>
        <v>0</v>
      </c>
      <c r="L17" s="48">
        <f t="shared" si="3"/>
        <v>1</v>
      </c>
      <c r="M17" s="66" t="s">
        <v>45</v>
      </c>
      <c r="N17" s="59"/>
      <c r="O17" s="60">
        <f t="shared" si="1"/>
        <v>30</v>
      </c>
      <c r="P17" s="61">
        <f t="shared" si="4"/>
        <v>30</v>
      </c>
      <c r="Q17" s="62">
        <f t="shared" si="2"/>
        <v>0</v>
      </c>
      <c r="R17" s="63">
        <f t="shared" si="2"/>
        <v>0</v>
      </c>
      <c r="S17" s="63">
        <f t="shared" si="2"/>
        <v>30</v>
      </c>
      <c r="T17" s="63">
        <f t="shared" si="2"/>
        <v>0</v>
      </c>
      <c r="U17" s="63">
        <v>0</v>
      </c>
      <c r="V17" s="64">
        <f t="shared" si="2"/>
        <v>0</v>
      </c>
      <c r="W17" s="50"/>
      <c r="X17" s="51"/>
      <c r="Y17" s="51">
        <v>30</v>
      </c>
      <c r="Z17" s="51"/>
      <c r="AA17" s="51"/>
      <c r="AB17" s="54"/>
      <c r="AC17" s="50"/>
      <c r="AD17" s="67"/>
      <c r="AE17" s="51"/>
      <c r="AF17" s="51"/>
      <c r="AG17" s="51"/>
      <c r="AH17" s="52"/>
      <c r="AI17" s="69" t="s">
        <v>41</v>
      </c>
    </row>
    <row r="18" spans="1:35" ht="30">
      <c r="A18" s="48">
        <v>11</v>
      </c>
      <c r="B18" s="68" t="s">
        <v>59</v>
      </c>
      <c r="C18" s="50">
        <v>1.5</v>
      </c>
      <c r="D18" s="51"/>
      <c r="E18" s="52"/>
      <c r="F18" s="50"/>
      <c r="G18" s="53"/>
      <c r="H18" s="52"/>
      <c r="I18" s="55">
        <f t="shared" si="0"/>
        <v>1.5</v>
      </c>
      <c r="J18" s="56">
        <f t="shared" si="0"/>
        <v>0</v>
      </c>
      <c r="K18" s="57">
        <f t="shared" si="0"/>
        <v>0</v>
      </c>
      <c r="L18" s="48">
        <f t="shared" si="3"/>
        <v>1.5</v>
      </c>
      <c r="M18" s="66" t="s">
        <v>45</v>
      </c>
      <c r="N18" s="59"/>
      <c r="O18" s="60">
        <f t="shared" si="1"/>
        <v>30</v>
      </c>
      <c r="P18" s="61">
        <f t="shared" si="4"/>
        <v>45</v>
      </c>
      <c r="Q18" s="62">
        <f t="shared" si="2"/>
        <v>15</v>
      </c>
      <c r="R18" s="63">
        <v>15</v>
      </c>
      <c r="S18" s="63">
        <v>0</v>
      </c>
      <c r="T18" s="63">
        <f t="shared" si="2"/>
        <v>0</v>
      </c>
      <c r="U18" s="63">
        <f t="shared" si="2"/>
        <v>15</v>
      </c>
      <c r="V18" s="64">
        <f t="shared" si="2"/>
        <v>0</v>
      </c>
      <c r="W18" s="50">
        <v>15</v>
      </c>
      <c r="X18" s="51">
        <v>15</v>
      </c>
      <c r="Y18" s="51"/>
      <c r="Z18" s="51"/>
      <c r="AA18" s="51">
        <v>15</v>
      </c>
      <c r="AB18" s="54"/>
      <c r="AC18" s="50"/>
      <c r="AD18" s="67"/>
      <c r="AE18" s="51"/>
      <c r="AF18" s="51"/>
      <c r="AG18" s="51"/>
      <c r="AH18" s="52"/>
      <c r="AI18" s="69" t="s">
        <v>194</v>
      </c>
    </row>
    <row r="19" spans="1:35" ht="29.25" customHeight="1">
      <c r="A19" s="48"/>
      <c r="B19" s="140" t="s">
        <v>60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626"/>
    </row>
    <row r="20" spans="1:35" ht="30">
      <c r="A20" s="48">
        <v>12</v>
      </c>
      <c r="B20" s="78" t="s">
        <v>61</v>
      </c>
      <c r="C20" s="67">
        <v>2</v>
      </c>
      <c r="D20" s="51"/>
      <c r="E20" s="52"/>
      <c r="F20" s="50">
        <v>3</v>
      </c>
      <c r="G20" s="51"/>
      <c r="H20" s="52"/>
      <c r="I20" s="55">
        <v>5</v>
      </c>
      <c r="J20" s="56">
        <v>0</v>
      </c>
      <c r="K20" s="57">
        <v>0</v>
      </c>
      <c r="L20" s="48">
        <v>5</v>
      </c>
      <c r="M20" s="66"/>
      <c r="N20" s="59" t="s">
        <v>46</v>
      </c>
      <c r="O20" s="60">
        <v>120</v>
      </c>
      <c r="P20" s="61">
        <v>150</v>
      </c>
      <c r="Q20" s="62">
        <v>30</v>
      </c>
      <c r="R20" s="63">
        <v>30</v>
      </c>
      <c r="S20" s="63">
        <v>60</v>
      </c>
      <c r="T20" s="63">
        <v>0</v>
      </c>
      <c r="U20" s="63">
        <v>30</v>
      </c>
      <c r="V20" s="64">
        <v>0</v>
      </c>
      <c r="W20" s="50">
        <v>15</v>
      </c>
      <c r="X20" s="67">
        <v>10</v>
      </c>
      <c r="Y20" s="67">
        <v>30</v>
      </c>
      <c r="Z20" s="67"/>
      <c r="AA20" s="51">
        <v>5</v>
      </c>
      <c r="AB20" s="54"/>
      <c r="AC20" s="50">
        <v>15</v>
      </c>
      <c r="AD20" s="67">
        <v>20</v>
      </c>
      <c r="AE20" s="67">
        <v>30</v>
      </c>
      <c r="AF20" s="67"/>
      <c r="AG20" s="51">
        <v>25</v>
      </c>
      <c r="AH20" s="52"/>
      <c r="AI20" s="73" t="s">
        <v>39</v>
      </c>
    </row>
    <row r="21" spans="1:35" ht="30">
      <c r="A21" s="48">
        <v>13</v>
      </c>
      <c r="B21" s="78" t="s">
        <v>62</v>
      </c>
      <c r="C21" s="67"/>
      <c r="D21" s="51"/>
      <c r="E21" s="52"/>
      <c r="F21" s="50">
        <v>2.5</v>
      </c>
      <c r="G21" s="51"/>
      <c r="H21" s="52"/>
      <c r="I21" s="55">
        <v>2.5</v>
      </c>
      <c r="J21" s="56">
        <v>0</v>
      </c>
      <c r="K21" s="57">
        <v>0</v>
      </c>
      <c r="L21" s="48">
        <v>2.5</v>
      </c>
      <c r="M21" s="66"/>
      <c r="N21" s="59" t="s">
        <v>46</v>
      </c>
      <c r="O21" s="60">
        <v>45</v>
      </c>
      <c r="P21" s="61">
        <v>75</v>
      </c>
      <c r="Q21" s="62">
        <v>15</v>
      </c>
      <c r="R21" s="63">
        <v>10</v>
      </c>
      <c r="S21" s="63">
        <v>20</v>
      </c>
      <c r="T21" s="63">
        <v>0</v>
      </c>
      <c r="U21" s="63">
        <v>30</v>
      </c>
      <c r="V21" s="64">
        <v>0</v>
      </c>
      <c r="W21" s="50"/>
      <c r="X21" s="67"/>
      <c r="Y21" s="67"/>
      <c r="Z21" s="67"/>
      <c r="AA21" s="51"/>
      <c r="AB21" s="54"/>
      <c r="AC21" s="50">
        <v>15</v>
      </c>
      <c r="AD21" s="67">
        <v>10</v>
      </c>
      <c r="AE21" s="67">
        <v>20</v>
      </c>
      <c r="AF21" s="67"/>
      <c r="AG21" s="51">
        <v>30</v>
      </c>
      <c r="AH21" s="52"/>
      <c r="AI21" s="69" t="s">
        <v>40</v>
      </c>
    </row>
    <row r="22" spans="1:35" ht="25.5" customHeight="1">
      <c r="A22" s="48">
        <v>14</v>
      </c>
      <c r="B22" s="78" t="s">
        <v>63</v>
      </c>
      <c r="C22" s="50">
        <v>1.5</v>
      </c>
      <c r="D22" s="51"/>
      <c r="E22" s="52"/>
      <c r="F22" s="50"/>
      <c r="G22" s="53"/>
      <c r="H22" s="54"/>
      <c r="I22" s="55">
        <v>1.5</v>
      </c>
      <c r="J22" s="56">
        <v>0</v>
      </c>
      <c r="K22" s="57">
        <v>0</v>
      </c>
      <c r="L22" s="48">
        <v>1.5</v>
      </c>
      <c r="M22" s="74" t="s">
        <v>45</v>
      </c>
      <c r="N22" s="59"/>
      <c r="O22" s="60">
        <v>30</v>
      </c>
      <c r="P22" s="61">
        <v>45</v>
      </c>
      <c r="Q22" s="396">
        <v>30</v>
      </c>
      <c r="R22" s="397">
        <v>0</v>
      </c>
      <c r="S22" s="63">
        <v>0</v>
      </c>
      <c r="T22" s="63">
        <v>0</v>
      </c>
      <c r="U22" s="63">
        <v>15</v>
      </c>
      <c r="V22" s="64">
        <v>0</v>
      </c>
      <c r="W22" s="50">
        <v>30</v>
      </c>
      <c r="X22" s="51">
        <v>0</v>
      </c>
      <c r="Y22" s="51"/>
      <c r="Z22" s="51"/>
      <c r="AA22" s="51">
        <v>15</v>
      </c>
      <c r="AB22" s="54"/>
      <c r="AC22" s="50"/>
      <c r="AD22" s="67"/>
      <c r="AE22" s="67"/>
      <c r="AF22" s="67"/>
      <c r="AG22" s="51"/>
      <c r="AH22" s="52"/>
      <c r="AI22" s="69" t="s">
        <v>42</v>
      </c>
    </row>
    <row r="23" spans="1:35" ht="34.5" customHeight="1">
      <c r="A23" s="48">
        <v>15</v>
      </c>
      <c r="B23" s="78" t="s">
        <v>64</v>
      </c>
      <c r="C23" s="67"/>
      <c r="D23" s="51"/>
      <c r="E23" s="52"/>
      <c r="F23" s="50">
        <v>2.5</v>
      </c>
      <c r="G23" s="52"/>
      <c r="H23" s="54"/>
      <c r="I23" s="55">
        <v>2.5</v>
      </c>
      <c r="J23" s="56">
        <v>0</v>
      </c>
      <c r="K23" s="57">
        <v>0</v>
      </c>
      <c r="L23" s="48">
        <v>2.5</v>
      </c>
      <c r="M23" s="66"/>
      <c r="N23" s="59" t="s">
        <v>45</v>
      </c>
      <c r="O23" s="60">
        <v>60</v>
      </c>
      <c r="P23" s="61">
        <v>75</v>
      </c>
      <c r="Q23" s="62">
        <v>15</v>
      </c>
      <c r="R23" s="63">
        <v>15</v>
      </c>
      <c r="S23" s="63">
        <v>30</v>
      </c>
      <c r="T23" s="63">
        <v>0</v>
      </c>
      <c r="U23" s="63">
        <v>15</v>
      </c>
      <c r="V23" s="64">
        <v>0</v>
      </c>
      <c r="W23" s="50"/>
      <c r="X23" s="51"/>
      <c r="Y23" s="51"/>
      <c r="Z23" s="51"/>
      <c r="AA23" s="51"/>
      <c r="AB23" s="54"/>
      <c r="AC23" s="50">
        <v>15</v>
      </c>
      <c r="AD23" s="67">
        <v>15</v>
      </c>
      <c r="AE23" s="67">
        <v>30</v>
      </c>
      <c r="AF23" s="67"/>
      <c r="AG23" s="51">
        <v>15</v>
      </c>
      <c r="AH23" s="52"/>
      <c r="AI23" s="69" t="s">
        <v>39</v>
      </c>
    </row>
    <row r="24" spans="1:35" ht="30">
      <c r="A24" s="48">
        <v>16</v>
      </c>
      <c r="B24" s="78" t="s">
        <v>65</v>
      </c>
      <c r="C24" s="67">
        <v>3</v>
      </c>
      <c r="D24" s="51"/>
      <c r="E24" s="52"/>
      <c r="F24" s="50"/>
      <c r="G24" s="51"/>
      <c r="H24" s="54"/>
      <c r="I24" s="55">
        <v>3</v>
      </c>
      <c r="J24" s="56">
        <v>0</v>
      </c>
      <c r="K24" s="57">
        <v>0</v>
      </c>
      <c r="L24" s="48">
        <v>3</v>
      </c>
      <c r="M24" s="58" t="s">
        <v>45</v>
      </c>
      <c r="N24" s="137"/>
      <c r="O24" s="60">
        <v>60</v>
      </c>
      <c r="P24" s="160">
        <v>80</v>
      </c>
      <c r="Q24" s="62">
        <v>30</v>
      </c>
      <c r="R24" s="63">
        <v>15</v>
      </c>
      <c r="S24" s="63">
        <v>15</v>
      </c>
      <c r="T24" s="63">
        <v>0</v>
      </c>
      <c r="U24" s="63">
        <v>20</v>
      </c>
      <c r="V24" s="64">
        <v>0</v>
      </c>
      <c r="W24" s="50">
        <v>30</v>
      </c>
      <c r="X24" s="51">
        <v>15</v>
      </c>
      <c r="Y24" s="51">
        <v>15</v>
      </c>
      <c r="Z24" s="51"/>
      <c r="AA24" s="51">
        <v>20</v>
      </c>
      <c r="AB24" s="54"/>
      <c r="AC24" s="50"/>
      <c r="AD24" s="67"/>
      <c r="AE24" s="67"/>
      <c r="AF24" s="67"/>
      <c r="AG24" s="51"/>
      <c r="AH24" s="54"/>
      <c r="AI24" s="65" t="s">
        <v>39</v>
      </c>
    </row>
    <row r="25" spans="1:35" ht="15">
      <c r="A25" s="48">
        <v>17</v>
      </c>
      <c r="B25" s="141" t="s">
        <v>66</v>
      </c>
      <c r="C25" s="142">
        <v>3</v>
      </c>
      <c r="D25" s="143"/>
      <c r="E25" s="144"/>
      <c r="F25" s="145"/>
      <c r="G25" s="143"/>
      <c r="H25" s="146"/>
      <c r="I25" s="154">
        <v>3</v>
      </c>
      <c r="J25" s="155">
        <v>0</v>
      </c>
      <c r="K25" s="156">
        <v>0</v>
      </c>
      <c r="L25" s="71">
        <v>3</v>
      </c>
      <c r="M25" s="147" t="s">
        <v>45</v>
      </c>
      <c r="N25" s="148"/>
      <c r="O25" s="161">
        <v>60</v>
      </c>
      <c r="P25" s="160">
        <v>90</v>
      </c>
      <c r="Q25" s="157">
        <v>25</v>
      </c>
      <c r="R25" s="158">
        <v>0</v>
      </c>
      <c r="S25" s="158">
        <v>35</v>
      </c>
      <c r="T25" s="158">
        <v>0</v>
      </c>
      <c r="U25" s="158">
        <v>30</v>
      </c>
      <c r="V25" s="159">
        <v>0</v>
      </c>
      <c r="W25" s="145">
        <v>25</v>
      </c>
      <c r="X25" s="143"/>
      <c r="Y25" s="143">
        <v>35</v>
      </c>
      <c r="Z25" s="143"/>
      <c r="AA25" s="143">
        <v>30</v>
      </c>
      <c r="AB25" s="146"/>
      <c r="AC25" s="145"/>
      <c r="AD25" s="142"/>
      <c r="AE25" s="142"/>
      <c r="AF25" s="142"/>
      <c r="AG25" s="143"/>
      <c r="AH25" s="151"/>
      <c r="AI25" s="65" t="s">
        <v>194</v>
      </c>
    </row>
    <row r="26" spans="1:35" ht="30">
      <c r="A26" s="48">
        <v>18</v>
      </c>
      <c r="B26" s="141" t="s">
        <v>67</v>
      </c>
      <c r="C26" s="145">
        <v>1</v>
      </c>
      <c r="D26" s="143"/>
      <c r="E26" s="144"/>
      <c r="F26" s="145"/>
      <c r="G26" s="149"/>
      <c r="H26" s="146"/>
      <c r="I26" s="154">
        <v>1</v>
      </c>
      <c r="J26" s="155">
        <v>0</v>
      </c>
      <c r="K26" s="156">
        <v>0</v>
      </c>
      <c r="L26" s="71">
        <v>1</v>
      </c>
      <c r="M26" s="147" t="s">
        <v>45</v>
      </c>
      <c r="N26" s="150"/>
      <c r="O26" s="161">
        <v>25</v>
      </c>
      <c r="P26" s="160">
        <v>35</v>
      </c>
      <c r="Q26" s="157">
        <v>15</v>
      </c>
      <c r="R26" s="158">
        <v>10</v>
      </c>
      <c r="S26" s="158">
        <v>0</v>
      </c>
      <c r="T26" s="158">
        <v>0</v>
      </c>
      <c r="U26" s="158">
        <v>10</v>
      </c>
      <c r="V26" s="159">
        <v>0</v>
      </c>
      <c r="W26" s="145">
        <v>15</v>
      </c>
      <c r="X26" s="143">
        <v>10</v>
      </c>
      <c r="Y26" s="143"/>
      <c r="Z26" s="143"/>
      <c r="AA26" s="143">
        <v>10</v>
      </c>
      <c r="AB26" s="146"/>
      <c r="AC26" s="145"/>
      <c r="AD26" s="142"/>
      <c r="AE26" s="142"/>
      <c r="AF26" s="142"/>
      <c r="AG26" s="143"/>
      <c r="AH26" s="152"/>
      <c r="AI26" s="69" t="s">
        <v>189</v>
      </c>
    </row>
    <row r="27" spans="1:35" ht="30">
      <c r="A27" s="48">
        <v>19</v>
      </c>
      <c r="B27" s="141" t="s">
        <v>68</v>
      </c>
      <c r="C27" s="145">
        <v>1.5</v>
      </c>
      <c r="D27" s="143"/>
      <c r="E27" s="144"/>
      <c r="F27" s="145"/>
      <c r="G27" s="149"/>
      <c r="H27" s="146"/>
      <c r="I27" s="154">
        <v>1.5</v>
      </c>
      <c r="J27" s="155">
        <v>0</v>
      </c>
      <c r="K27" s="156">
        <v>0</v>
      </c>
      <c r="L27" s="71">
        <v>1.5</v>
      </c>
      <c r="M27" s="147" t="s">
        <v>45</v>
      </c>
      <c r="N27" s="150"/>
      <c r="O27" s="161">
        <v>25</v>
      </c>
      <c r="P27" s="160">
        <v>40</v>
      </c>
      <c r="Q27" s="157">
        <v>15</v>
      </c>
      <c r="R27" s="158">
        <v>5</v>
      </c>
      <c r="S27" s="158">
        <v>5</v>
      </c>
      <c r="T27" s="158">
        <v>0</v>
      </c>
      <c r="U27" s="158">
        <v>15</v>
      </c>
      <c r="V27" s="159">
        <v>0</v>
      </c>
      <c r="W27" s="145">
        <v>15</v>
      </c>
      <c r="X27" s="143">
        <v>5</v>
      </c>
      <c r="Y27" s="143">
        <v>5</v>
      </c>
      <c r="Z27" s="143"/>
      <c r="AA27" s="143">
        <v>15</v>
      </c>
      <c r="AB27" s="146"/>
      <c r="AC27" s="145"/>
      <c r="AD27" s="142"/>
      <c r="AE27" s="142"/>
      <c r="AF27" s="142"/>
      <c r="AG27" s="143"/>
      <c r="AH27" s="152"/>
      <c r="AI27" s="69" t="s">
        <v>69</v>
      </c>
    </row>
    <row r="28" spans="1:35" ht="27" customHeight="1">
      <c r="A28" s="48">
        <v>20</v>
      </c>
      <c r="B28" s="78" t="s">
        <v>70</v>
      </c>
      <c r="C28" s="50"/>
      <c r="D28" s="51"/>
      <c r="E28" s="52"/>
      <c r="F28" s="50">
        <v>1.5</v>
      </c>
      <c r="G28" s="53"/>
      <c r="H28" s="54"/>
      <c r="I28" s="154">
        <v>1.5</v>
      </c>
      <c r="J28" s="155">
        <v>0</v>
      </c>
      <c r="K28" s="156">
        <v>0</v>
      </c>
      <c r="L28" s="71">
        <v>1.5</v>
      </c>
      <c r="M28" s="66"/>
      <c r="N28" s="59" t="s">
        <v>45</v>
      </c>
      <c r="O28" s="161">
        <v>30</v>
      </c>
      <c r="P28" s="160">
        <v>45</v>
      </c>
      <c r="Q28" s="157">
        <v>15</v>
      </c>
      <c r="R28" s="158">
        <v>15</v>
      </c>
      <c r="S28" s="158">
        <v>0</v>
      </c>
      <c r="T28" s="158">
        <v>0</v>
      </c>
      <c r="U28" s="158">
        <v>15</v>
      </c>
      <c r="V28" s="159">
        <v>0</v>
      </c>
      <c r="W28" s="50"/>
      <c r="X28" s="51"/>
      <c r="Y28" s="51"/>
      <c r="Z28" s="51"/>
      <c r="AA28" s="51"/>
      <c r="AB28" s="54"/>
      <c r="AC28" s="50">
        <v>15</v>
      </c>
      <c r="AD28" s="67">
        <v>15</v>
      </c>
      <c r="AE28" s="67"/>
      <c r="AF28" s="67"/>
      <c r="AG28" s="51">
        <v>15</v>
      </c>
      <c r="AH28" s="52"/>
      <c r="AI28" s="69" t="s">
        <v>189</v>
      </c>
    </row>
    <row r="29" spans="1:35" ht="30">
      <c r="A29" s="48">
        <v>21</v>
      </c>
      <c r="B29" s="78" t="s">
        <v>71</v>
      </c>
      <c r="C29" s="50">
        <v>2</v>
      </c>
      <c r="D29" s="51"/>
      <c r="E29" s="54"/>
      <c r="F29" s="67"/>
      <c r="G29" s="51"/>
      <c r="H29" s="52"/>
      <c r="I29" s="154">
        <v>2</v>
      </c>
      <c r="J29" s="155">
        <v>0</v>
      </c>
      <c r="K29" s="156">
        <v>0</v>
      </c>
      <c r="L29" s="71">
        <v>2</v>
      </c>
      <c r="M29" s="66" t="s">
        <v>45</v>
      </c>
      <c r="N29" s="59"/>
      <c r="O29" s="161">
        <v>45</v>
      </c>
      <c r="P29" s="160">
        <v>60</v>
      </c>
      <c r="Q29" s="157">
        <v>20</v>
      </c>
      <c r="R29" s="158">
        <v>20</v>
      </c>
      <c r="S29" s="158">
        <v>5</v>
      </c>
      <c r="T29" s="158">
        <v>0</v>
      </c>
      <c r="U29" s="158">
        <v>15</v>
      </c>
      <c r="V29" s="159">
        <v>0</v>
      </c>
      <c r="W29" s="50">
        <v>20</v>
      </c>
      <c r="X29" s="51">
        <v>20</v>
      </c>
      <c r="Y29" s="51">
        <v>5</v>
      </c>
      <c r="Z29" s="51"/>
      <c r="AA29" s="51">
        <v>15</v>
      </c>
      <c r="AB29" s="54"/>
      <c r="AC29" s="67"/>
      <c r="AD29" s="51"/>
      <c r="AE29" s="51"/>
      <c r="AF29" s="51"/>
      <c r="AG29" s="51"/>
      <c r="AH29" s="52"/>
      <c r="AI29" s="65" t="s">
        <v>39</v>
      </c>
    </row>
    <row r="30" spans="1:35" ht="30">
      <c r="A30" s="71">
        <v>22</v>
      </c>
      <c r="B30" s="153" t="s">
        <v>85</v>
      </c>
      <c r="C30" s="50">
        <v>1</v>
      </c>
      <c r="D30" s="51"/>
      <c r="E30" s="54"/>
      <c r="F30" s="67">
        <v>9</v>
      </c>
      <c r="G30" s="51"/>
      <c r="H30" s="52"/>
      <c r="I30" s="154">
        <v>10</v>
      </c>
      <c r="J30" s="155">
        <v>0</v>
      </c>
      <c r="K30" s="156">
        <v>0</v>
      </c>
      <c r="L30" s="71">
        <v>10</v>
      </c>
      <c r="M30" s="66"/>
      <c r="N30" s="59" t="s">
        <v>45</v>
      </c>
      <c r="O30" s="161">
        <v>5</v>
      </c>
      <c r="P30" s="160">
        <v>255</v>
      </c>
      <c r="Q30" s="157">
        <v>0</v>
      </c>
      <c r="R30" s="158">
        <v>5</v>
      </c>
      <c r="S30" s="158">
        <v>0</v>
      </c>
      <c r="T30" s="158">
        <v>0</v>
      </c>
      <c r="U30" s="158">
        <v>250</v>
      </c>
      <c r="V30" s="159">
        <v>0</v>
      </c>
      <c r="W30" s="50"/>
      <c r="X30" s="51">
        <v>2</v>
      </c>
      <c r="Y30" s="51"/>
      <c r="Z30" s="51"/>
      <c r="AA30" s="51">
        <v>100</v>
      </c>
      <c r="AB30" s="54"/>
      <c r="AC30" s="67"/>
      <c r="AD30" s="67">
        <v>3</v>
      </c>
      <c r="AE30" s="67"/>
      <c r="AF30" s="67"/>
      <c r="AG30" s="51">
        <v>150</v>
      </c>
      <c r="AH30" s="52"/>
      <c r="AI30" s="69" t="s">
        <v>86</v>
      </c>
    </row>
    <row r="31" spans="1:35" ht="45">
      <c r="A31" s="48">
        <v>23</v>
      </c>
      <c r="B31" s="75" t="s">
        <v>100</v>
      </c>
      <c r="C31" s="77"/>
      <c r="D31" s="51"/>
      <c r="E31" s="52">
        <v>2</v>
      </c>
      <c r="F31" s="50"/>
      <c r="G31" s="51"/>
      <c r="H31" s="54"/>
      <c r="I31" s="55">
        <v>0</v>
      </c>
      <c r="J31" s="56">
        <f>D31+G31</f>
        <v>0</v>
      </c>
      <c r="K31" s="57">
        <f>E31+H31</f>
        <v>2</v>
      </c>
      <c r="L31" s="48">
        <f>SUM(I31:K31)</f>
        <v>2</v>
      </c>
      <c r="M31" s="66" t="s">
        <v>45</v>
      </c>
      <c r="N31" s="59"/>
      <c r="O31" s="60">
        <f>SUM(Q31:T31)</f>
        <v>0</v>
      </c>
      <c r="P31" s="61">
        <v>60</v>
      </c>
      <c r="Q31" s="62">
        <f>W31+AC31</f>
        <v>0</v>
      </c>
      <c r="R31" s="63">
        <f>X31+AD31</f>
        <v>0</v>
      </c>
      <c r="S31" s="63">
        <f>Y31+AE31</f>
        <v>0</v>
      </c>
      <c r="T31" s="63">
        <f>Z31+AF31</f>
        <v>0</v>
      </c>
      <c r="U31" s="63">
        <f>AA31+AG31</f>
        <v>0</v>
      </c>
      <c r="V31" s="64">
        <v>60</v>
      </c>
      <c r="W31" s="50"/>
      <c r="X31" s="51"/>
      <c r="Y31" s="51"/>
      <c r="Z31" s="51"/>
      <c r="AA31" s="51"/>
      <c r="AB31" s="54">
        <v>60</v>
      </c>
      <c r="AC31" s="67"/>
      <c r="AD31" s="67"/>
      <c r="AE31" s="67"/>
      <c r="AF31" s="67"/>
      <c r="AG31" s="51"/>
      <c r="AH31" s="52"/>
      <c r="AI31" s="69" t="s">
        <v>99</v>
      </c>
    </row>
    <row r="32" spans="1:35" ht="15">
      <c r="A32" s="48"/>
      <c r="B32" s="78"/>
      <c r="C32" s="77"/>
      <c r="D32" s="51"/>
      <c r="E32" s="52"/>
      <c r="F32" s="50"/>
      <c r="G32" s="53"/>
      <c r="H32" s="54"/>
      <c r="I32" s="55"/>
      <c r="J32" s="56"/>
      <c r="K32" s="57"/>
      <c r="L32" s="48"/>
      <c r="M32" s="66"/>
      <c r="N32" s="59"/>
      <c r="O32" s="60"/>
      <c r="P32" s="61"/>
      <c r="Q32" s="62"/>
      <c r="R32" s="63"/>
      <c r="S32" s="63"/>
      <c r="T32" s="63"/>
      <c r="U32" s="63"/>
      <c r="V32" s="64"/>
      <c r="W32" s="50"/>
      <c r="X32" s="51"/>
      <c r="Y32" s="51"/>
      <c r="Z32" s="51"/>
      <c r="AA32" s="51"/>
      <c r="AB32" s="54"/>
      <c r="AC32" s="67"/>
      <c r="AD32" s="67"/>
      <c r="AE32" s="67"/>
      <c r="AF32" s="67"/>
      <c r="AG32" s="51"/>
      <c r="AH32" s="54"/>
      <c r="AI32" s="72"/>
    </row>
    <row r="33" spans="1:35" ht="15">
      <c r="A33" s="48"/>
      <c r="B33" s="78"/>
      <c r="C33" s="77"/>
      <c r="D33" s="51"/>
      <c r="E33" s="52"/>
      <c r="F33" s="50"/>
      <c r="G33" s="53"/>
      <c r="H33" s="54"/>
      <c r="I33" s="55"/>
      <c r="J33" s="56"/>
      <c r="K33" s="57"/>
      <c r="L33" s="48"/>
      <c r="M33" s="66"/>
      <c r="N33" s="59"/>
      <c r="O33" s="60"/>
      <c r="P33" s="61"/>
      <c r="Q33" s="62"/>
      <c r="R33" s="63"/>
      <c r="S33" s="63"/>
      <c r="T33" s="63"/>
      <c r="U33" s="63"/>
      <c r="V33" s="64"/>
      <c r="W33" s="50"/>
      <c r="X33" s="51"/>
      <c r="Y33" s="51"/>
      <c r="Z33" s="51"/>
      <c r="AA33" s="51"/>
      <c r="AB33" s="54"/>
      <c r="AC33" s="67"/>
      <c r="AD33" s="67"/>
      <c r="AE33" s="67"/>
      <c r="AF33" s="67"/>
      <c r="AG33" s="51"/>
      <c r="AH33" s="52"/>
      <c r="AI33" s="78"/>
    </row>
    <row r="34" spans="1:35" ht="15">
      <c r="A34" s="48"/>
      <c r="B34" s="72"/>
      <c r="C34" s="50"/>
      <c r="D34" s="51"/>
      <c r="E34" s="52"/>
      <c r="F34" s="50"/>
      <c r="G34" s="53"/>
      <c r="H34" s="54"/>
      <c r="I34" s="55"/>
      <c r="J34" s="56"/>
      <c r="K34" s="57"/>
      <c r="L34" s="48"/>
      <c r="M34" s="66"/>
      <c r="N34" s="59"/>
      <c r="O34" s="60"/>
      <c r="P34" s="61"/>
      <c r="Q34" s="62"/>
      <c r="R34" s="63"/>
      <c r="S34" s="63"/>
      <c r="T34" s="63"/>
      <c r="U34" s="63"/>
      <c r="V34" s="64"/>
      <c r="W34" s="50"/>
      <c r="X34" s="51"/>
      <c r="Y34" s="51"/>
      <c r="Z34" s="51"/>
      <c r="AA34" s="51"/>
      <c r="AB34" s="54"/>
      <c r="AC34" s="50"/>
      <c r="AD34" s="67"/>
      <c r="AE34" s="67"/>
      <c r="AF34" s="67"/>
      <c r="AG34" s="51"/>
      <c r="AH34" s="52"/>
      <c r="AI34" s="79"/>
    </row>
    <row r="35" spans="1:35" ht="15">
      <c r="A35" s="48"/>
      <c r="B35" s="72"/>
      <c r="C35" s="50"/>
      <c r="D35" s="51"/>
      <c r="E35" s="52"/>
      <c r="F35" s="50"/>
      <c r="G35" s="53"/>
      <c r="H35" s="54"/>
      <c r="I35" s="55"/>
      <c r="J35" s="56"/>
      <c r="K35" s="57"/>
      <c r="L35" s="48"/>
      <c r="M35" s="66"/>
      <c r="N35" s="59"/>
      <c r="O35" s="60"/>
      <c r="P35" s="61"/>
      <c r="Q35" s="80"/>
      <c r="R35" s="81"/>
      <c r="S35" s="81"/>
      <c r="T35" s="81"/>
      <c r="U35" s="81"/>
      <c r="V35" s="82"/>
      <c r="W35" s="50"/>
      <c r="X35" s="51"/>
      <c r="Y35" s="51"/>
      <c r="Z35" s="51"/>
      <c r="AA35" s="51"/>
      <c r="AB35" s="54"/>
      <c r="AC35" s="50"/>
      <c r="AD35" s="67"/>
      <c r="AE35" s="67"/>
      <c r="AF35" s="67"/>
      <c r="AG35" s="51"/>
      <c r="AH35" s="52"/>
      <c r="AI35" s="83"/>
    </row>
    <row r="36" spans="1:35" s="138" customFormat="1" ht="15.75" thickBot="1">
      <c r="A36" s="84"/>
      <c r="B36" s="85"/>
      <c r="C36" s="86"/>
      <c r="D36" s="87"/>
      <c r="E36" s="88"/>
      <c r="F36" s="86"/>
      <c r="G36" s="89"/>
      <c r="H36" s="90"/>
      <c r="I36" s="91"/>
      <c r="J36" s="92"/>
      <c r="K36" s="57"/>
      <c r="L36" s="48"/>
      <c r="M36" s="93"/>
      <c r="N36" s="94"/>
      <c r="O36" s="95"/>
      <c r="P36" s="96"/>
      <c r="Q36" s="97"/>
      <c r="R36" s="98"/>
      <c r="S36" s="98"/>
      <c r="T36" s="98"/>
      <c r="U36" s="98"/>
      <c r="V36" s="99"/>
      <c r="W36" s="86"/>
      <c r="X36" s="87"/>
      <c r="Y36" s="87"/>
      <c r="Z36" s="87"/>
      <c r="AA36" s="87"/>
      <c r="AB36" s="90"/>
      <c r="AC36" s="86"/>
      <c r="AD36" s="100"/>
      <c r="AE36" s="100"/>
      <c r="AF36" s="100"/>
      <c r="AG36" s="87"/>
      <c r="AH36" s="88"/>
      <c r="AI36" s="101"/>
    </row>
    <row r="37" spans="1:35" s="138" customFormat="1" ht="15.75" thickBot="1">
      <c r="A37" s="509" t="s">
        <v>6</v>
      </c>
      <c r="B37" s="510"/>
      <c r="C37" s="6">
        <f aca="true" t="shared" si="5" ref="C37:K37">SUM(C8:C36)</f>
        <v>28</v>
      </c>
      <c r="D37" s="9">
        <f t="shared" si="5"/>
        <v>0</v>
      </c>
      <c r="E37" s="7">
        <f t="shared" si="5"/>
        <v>2</v>
      </c>
      <c r="F37" s="6">
        <f t="shared" si="5"/>
        <v>30</v>
      </c>
      <c r="G37" s="6">
        <f t="shared" si="5"/>
        <v>0</v>
      </c>
      <c r="H37" s="6">
        <f t="shared" si="5"/>
        <v>0</v>
      </c>
      <c r="I37" s="6">
        <f t="shared" si="5"/>
        <v>58</v>
      </c>
      <c r="J37" s="6">
        <f t="shared" si="5"/>
        <v>0</v>
      </c>
      <c r="K37" s="6">
        <f t="shared" si="5"/>
        <v>2</v>
      </c>
      <c r="L37" s="6">
        <f>SUM(L8:L36)</f>
        <v>60</v>
      </c>
      <c r="M37" s="103">
        <f>COUNTIF(M8:M36,"EGZ")</f>
        <v>2</v>
      </c>
      <c r="N37" s="104">
        <f>COUNTIF(N8:N36,"EGZ")</f>
        <v>4</v>
      </c>
      <c r="O37" s="105">
        <f>SUM(O8:O36)</f>
        <v>1015</v>
      </c>
      <c r="P37" s="162">
        <f>SUM(P8:P36)</f>
        <v>1740</v>
      </c>
      <c r="Q37" s="162">
        <f aca="true" t="shared" si="6" ref="Q37:V37">SUM(Q8:Q36)</f>
        <v>370</v>
      </c>
      <c r="R37" s="162">
        <f t="shared" si="6"/>
        <v>240</v>
      </c>
      <c r="S37" s="162">
        <f t="shared" si="6"/>
        <v>405</v>
      </c>
      <c r="T37" s="162">
        <f t="shared" si="6"/>
        <v>0</v>
      </c>
      <c r="U37" s="162">
        <f t="shared" si="6"/>
        <v>665</v>
      </c>
      <c r="V37" s="162">
        <f t="shared" si="6"/>
        <v>60</v>
      </c>
      <c r="W37" s="163">
        <f aca="true" t="shared" si="7" ref="W37:AH37">SUM(W8:W36)</f>
        <v>230</v>
      </c>
      <c r="X37" s="106">
        <f t="shared" si="7"/>
        <v>137</v>
      </c>
      <c r="Y37" s="106">
        <f t="shared" si="7"/>
        <v>215</v>
      </c>
      <c r="Z37" s="106">
        <f t="shared" si="7"/>
        <v>0</v>
      </c>
      <c r="AA37" s="106">
        <f t="shared" si="7"/>
        <v>315</v>
      </c>
      <c r="AB37" s="106">
        <f t="shared" si="7"/>
        <v>60</v>
      </c>
      <c r="AC37" s="106">
        <f t="shared" si="7"/>
        <v>140</v>
      </c>
      <c r="AD37" s="106">
        <f t="shared" si="7"/>
        <v>103</v>
      </c>
      <c r="AE37" s="106">
        <f t="shared" si="7"/>
        <v>190</v>
      </c>
      <c r="AF37" s="106">
        <f t="shared" si="7"/>
        <v>0</v>
      </c>
      <c r="AG37" s="106">
        <f t="shared" si="7"/>
        <v>350</v>
      </c>
      <c r="AH37" s="106">
        <f t="shared" si="7"/>
        <v>0</v>
      </c>
      <c r="AI37" s="188"/>
    </row>
    <row r="38" spans="1:35" s="138" customFormat="1" ht="30.75" customHeight="1" thickBot="1">
      <c r="A38" s="107"/>
      <c r="B38" s="102" t="s">
        <v>28</v>
      </c>
      <c r="C38" s="509">
        <f>SUM(C37:E37)</f>
        <v>30</v>
      </c>
      <c r="D38" s="528"/>
      <c r="E38" s="510"/>
      <c r="F38" s="509">
        <f>SUM(F37:H37)</f>
        <v>30</v>
      </c>
      <c r="G38" s="528"/>
      <c r="H38" s="510"/>
      <c r="I38" s="108"/>
      <c r="J38" s="582" t="s">
        <v>34</v>
      </c>
      <c r="K38" s="583"/>
      <c r="L38" s="584"/>
      <c r="M38" s="509" t="s">
        <v>35</v>
      </c>
      <c r="N38" s="510"/>
      <c r="O38" s="107"/>
      <c r="P38" s="109"/>
      <c r="Q38" s="558">
        <f>SUM(Q37:T37)</f>
        <v>1015</v>
      </c>
      <c r="R38" s="559"/>
      <c r="S38" s="559"/>
      <c r="T38" s="560"/>
      <c r="U38" s="585">
        <f>SUM(U37:V37)</f>
        <v>725</v>
      </c>
      <c r="V38" s="586"/>
      <c r="W38" s="582">
        <f>SUM(W37:Z37)</f>
        <v>582</v>
      </c>
      <c r="X38" s="583"/>
      <c r="Y38" s="583"/>
      <c r="Z38" s="584"/>
      <c r="AA38" s="509">
        <f>SUM(AA37:AB37)</f>
        <v>375</v>
      </c>
      <c r="AB38" s="510"/>
      <c r="AC38" s="582">
        <f>SUM(AC37:AF37)</f>
        <v>433</v>
      </c>
      <c r="AD38" s="583"/>
      <c r="AE38" s="583"/>
      <c r="AF38" s="584"/>
      <c r="AG38" s="509">
        <f>SUM(AG37:AH37)</f>
        <v>350</v>
      </c>
      <c r="AH38" s="510"/>
      <c r="AI38" s="110"/>
    </row>
    <row r="39" spans="1:35" s="138" customFormat="1" ht="15.75" thickBot="1">
      <c r="A39" s="107"/>
      <c r="B39" s="111"/>
      <c r="C39" s="111"/>
      <c r="D39" s="111"/>
      <c r="E39" s="112"/>
      <c r="F39" s="111"/>
      <c r="G39" s="111"/>
      <c r="H39" s="111"/>
      <c r="I39" s="107"/>
      <c r="J39" s="509" t="s">
        <v>33</v>
      </c>
      <c r="K39" s="528"/>
      <c r="L39" s="528"/>
      <c r="M39" s="528"/>
      <c r="N39" s="510"/>
      <c r="O39" s="113"/>
      <c r="P39" s="109"/>
      <c r="Q39" s="558">
        <f>SUM(Q38:V38)</f>
        <v>1740</v>
      </c>
      <c r="R39" s="559"/>
      <c r="S39" s="559"/>
      <c r="T39" s="559"/>
      <c r="U39" s="559"/>
      <c r="V39" s="560"/>
      <c r="W39" s="509">
        <f>W38+AA38</f>
        <v>957</v>
      </c>
      <c r="X39" s="528"/>
      <c r="Y39" s="528"/>
      <c r="Z39" s="528"/>
      <c r="AA39" s="528"/>
      <c r="AB39" s="510"/>
      <c r="AC39" s="509">
        <f>AC38+AG38</f>
        <v>783</v>
      </c>
      <c r="AD39" s="528"/>
      <c r="AE39" s="528"/>
      <c r="AF39" s="528"/>
      <c r="AG39" s="528"/>
      <c r="AH39" s="510"/>
      <c r="AI39" s="110"/>
    </row>
    <row r="40" spans="1:35" ht="15.75" thickBo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9"/>
      <c r="N40" s="109"/>
      <c r="O40" s="109"/>
      <c r="P40" s="109"/>
      <c r="Q40" s="114"/>
      <c r="R40" s="114"/>
      <c r="S40" s="114"/>
      <c r="T40" s="114"/>
      <c r="U40" s="114"/>
      <c r="V40" s="115"/>
      <c r="W40" s="116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10"/>
    </row>
    <row r="41" spans="1:35" ht="15">
      <c r="A41" s="572" t="s">
        <v>21</v>
      </c>
      <c r="B41" s="573"/>
      <c r="C41" s="529" t="s">
        <v>22</v>
      </c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1"/>
      <c r="W41" s="117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2" spans="1:35" ht="15">
      <c r="A42" s="517" t="s">
        <v>90</v>
      </c>
      <c r="B42" s="518"/>
      <c r="C42" s="564" t="s">
        <v>91</v>
      </c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18"/>
      <c r="R42" s="119" t="s">
        <v>92</v>
      </c>
      <c r="S42" s="120"/>
      <c r="T42" s="120"/>
      <c r="U42" s="120"/>
      <c r="V42" s="121"/>
      <c r="W42" s="117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</row>
    <row r="43" spans="1:35" ht="15">
      <c r="A43" s="517" t="s">
        <v>93</v>
      </c>
      <c r="B43" s="518"/>
      <c r="C43" s="564" t="s">
        <v>94</v>
      </c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18"/>
      <c r="R43" s="122" t="s">
        <v>95</v>
      </c>
      <c r="S43" s="120"/>
      <c r="T43" s="120"/>
      <c r="U43" s="121"/>
      <c r="V43" s="79"/>
      <c r="W43" s="117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</row>
    <row r="44" spans="1:35" ht="15.75" thickBot="1">
      <c r="A44" s="566"/>
      <c r="B44" s="563"/>
      <c r="C44" s="563" t="s">
        <v>96</v>
      </c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123" t="s">
        <v>97</v>
      </c>
      <c r="S44" s="124"/>
      <c r="T44" s="124"/>
      <c r="U44" s="125"/>
      <c r="V44" s="126"/>
      <c r="W44" s="117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</row>
    <row r="45" spans="1:35" ht="15.75" thickBot="1">
      <c r="A45" s="567"/>
      <c r="B45" s="568"/>
      <c r="C45" s="569" t="s">
        <v>98</v>
      </c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1"/>
      <c r="R45" s="127"/>
      <c r="S45" s="128"/>
      <c r="T45" s="128"/>
      <c r="U45" s="128"/>
      <c r="V45" s="129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</row>
    <row r="46" spans="1:22" ht="15">
      <c r="A46" s="519" t="s">
        <v>18</v>
      </c>
      <c r="B46" s="520"/>
      <c r="C46" s="521" t="s">
        <v>16</v>
      </c>
      <c r="D46" s="522"/>
      <c r="E46" s="522"/>
      <c r="F46" s="522"/>
      <c r="G46" s="522"/>
      <c r="H46" s="522"/>
      <c r="I46" s="522"/>
      <c r="J46" s="522"/>
      <c r="K46" s="522"/>
      <c r="L46" s="522"/>
      <c r="M46" s="523"/>
      <c r="N46" s="521" t="s">
        <v>17</v>
      </c>
      <c r="O46" s="522"/>
      <c r="P46" s="561"/>
      <c r="Q46" s="562"/>
      <c r="R46" s="130"/>
      <c r="V46" s="131"/>
    </row>
    <row r="47" spans="1:22" ht="15">
      <c r="A47" s="511" t="s">
        <v>13</v>
      </c>
      <c r="B47" s="512"/>
      <c r="C47" s="513">
        <v>15</v>
      </c>
      <c r="D47" s="514"/>
      <c r="E47" s="514"/>
      <c r="F47" s="514"/>
      <c r="G47" s="514"/>
      <c r="H47" s="514"/>
      <c r="I47" s="514"/>
      <c r="J47" s="514"/>
      <c r="K47" s="514"/>
      <c r="L47" s="514"/>
      <c r="M47" s="515"/>
      <c r="N47" s="513">
        <v>15</v>
      </c>
      <c r="O47" s="514"/>
      <c r="P47" s="514"/>
      <c r="Q47" s="516"/>
      <c r="R47" s="132"/>
      <c r="V47" s="133"/>
    </row>
    <row r="48" spans="1:22" ht="15">
      <c r="A48" s="511" t="s">
        <v>14</v>
      </c>
      <c r="B48" s="512"/>
      <c r="C48" s="513">
        <v>15</v>
      </c>
      <c r="D48" s="514"/>
      <c r="E48" s="514"/>
      <c r="F48" s="514"/>
      <c r="G48" s="514"/>
      <c r="H48" s="514"/>
      <c r="I48" s="514"/>
      <c r="J48" s="514"/>
      <c r="K48" s="514"/>
      <c r="L48" s="514"/>
      <c r="M48" s="515"/>
      <c r="N48" s="513">
        <v>15</v>
      </c>
      <c r="O48" s="514"/>
      <c r="P48" s="514"/>
      <c r="Q48" s="516"/>
      <c r="R48" s="132"/>
      <c r="V48" s="133"/>
    </row>
    <row r="49" spans="1:22" ht="15.75" thickBot="1">
      <c r="A49" s="552" t="s">
        <v>15</v>
      </c>
      <c r="B49" s="553"/>
      <c r="C49" s="554">
        <v>0</v>
      </c>
      <c r="D49" s="555"/>
      <c r="E49" s="555"/>
      <c r="F49" s="555"/>
      <c r="G49" s="555"/>
      <c r="H49" s="555"/>
      <c r="I49" s="555"/>
      <c r="J49" s="555"/>
      <c r="K49" s="555"/>
      <c r="L49" s="555"/>
      <c r="M49" s="556"/>
      <c r="N49" s="554">
        <v>0</v>
      </c>
      <c r="O49" s="555"/>
      <c r="P49" s="555"/>
      <c r="Q49" s="557"/>
      <c r="R49" s="132"/>
      <c r="V49" s="133"/>
    </row>
    <row r="51" ht="15"/>
    <row r="52" ht="15">
      <c r="C52" s="139"/>
    </row>
    <row r="53" ht="15"/>
    <row r="54" ht="15"/>
    <row r="55" ht="15"/>
    <row r="56" ht="15"/>
    <row r="57" ht="15"/>
  </sheetData>
  <sheetProtection/>
  <mergeCells count="62">
    <mergeCell ref="U38:V38"/>
    <mergeCell ref="W38:Z38"/>
    <mergeCell ref="AA38:AB38"/>
    <mergeCell ref="C38:E38"/>
    <mergeCell ref="F38:H38"/>
    <mergeCell ref="I6:I7"/>
    <mergeCell ref="J6:J7"/>
    <mergeCell ref="K6:K7"/>
    <mergeCell ref="L6:L7"/>
    <mergeCell ref="A41:B41"/>
    <mergeCell ref="Q38:T38"/>
    <mergeCell ref="A3:AH3"/>
    <mergeCell ref="A4:A7"/>
    <mergeCell ref="B4:B7"/>
    <mergeCell ref="Q4:V6"/>
    <mergeCell ref="W4:AB5"/>
    <mergeCell ref="AC38:AF38"/>
    <mergeCell ref="J38:L38"/>
    <mergeCell ref="M38:N38"/>
    <mergeCell ref="C45:Q45"/>
    <mergeCell ref="A48:B48"/>
    <mergeCell ref="C48:M48"/>
    <mergeCell ref="N48:Q48"/>
    <mergeCell ref="A42:B42"/>
    <mergeCell ref="C42:Q42"/>
    <mergeCell ref="A49:B49"/>
    <mergeCell ref="C49:M49"/>
    <mergeCell ref="N49:Q49"/>
    <mergeCell ref="J39:N39"/>
    <mergeCell ref="Q39:V39"/>
    <mergeCell ref="N46:Q46"/>
    <mergeCell ref="C44:Q44"/>
    <mergeCell ref="C43:Q43"/>
    <mergeCell ref="A44:B44"/>
    <mergeCell ref="A45:B45"/>
    <mergeCell ref="AC4:AH5"/>
    <mergeCell ref="C4:L4"/>
    <mergeCell ref="M4:N5"/>
    <mergeCell ref="O4:O7"/>
    <mergeCell ref="P4:P7"/>
    <mergeCell ref="AC6:AH6"/>
    <mergeCell ref="W6:AB6"/>
    <mergeCell ref="A2:AH2"/>
    <mergeCell ref="W39:AB39"/>
    <mergeCell ref="AC39:AH39"/>
    <mergeCell ref="C41:V41"/>
    <mergeCell ref="A37:B37"/>
    <mergeCell ref="AI4:AI7"/>
    <mergeCell ref="C5:H5"/>
    <mergeCell ref="I5:L5"/>
    <mergeCell ref="C6:E6"/>
    <mergeCell ref="F6:H6"/>
    <mergeCell ref="AG38:AH38"/>
    <mergeCell ref="C1:D1"/>
    <mergeCell ref="A47:B47"/>
    <mergeCell ref="C47:M47"/>
    <mergeCell ref="N47:Q47"/>
    <mergeCell ref="A43:B43"/>
    <mergeCell ref="A46:B46"/>
    <mergeCell ref="C46:M46"/>
    <mergeCell ref="M6:N6"/>
    <mergeCell ref="A1:B1"/>
  </mergeCells>
  <printOptions/>
  <pageMargins left="0.7" right="0.7" top="0.75" bottom="0.75" header="0.3" footer="0.3"/>
  <pageSetup fitToHeight="1" fitToWidth="1" orientation="landscape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1"/>
  <sheetViews>
    <sheetView zoomScale="80" zoomScaleNormal="80" zoomScalePageLayoutView="0" workbookViewId="0" topLeftCell="A1">
      <selection activeCell="AI8" sqref="AI8"/>
    </sheetView>
  </sheetViews>
  <sheetFormatPr defaultColWidth="9.00390625" defaultRowHeight="12.75"/>
  <cols>
    <col min="1" max="1" width="4.375" style="3" customWidth="1"/>
    <col min="2" max="2" width="42.625" style="3" customWidth="1"/>
    <col min="3" max="13" width="6.125" style="3" customWidth="1"/>
    <col min="14" max="14" width="6.125" style="134" customWidth="1"/>
    <col min="15" max="34" width="6.125" style="3" customWidth="1"/>
    <col min="35" max="35" width="30.875" style="3" customWidth="1"/>
    <col min="36" max="16384" width="9.125" style="3" customWidth="1"/>
  </cols>
  <sheetData>
    <row r="1" spans="1:35" ht="15" thickBot="1">
      <c r="A1" s="590" t="s">
        <v>27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4"/>
    </row>
    <row r="2" spans="1:35" ht="46.5" customHeight="1" thickBot="1">
      <c r="A2" s="594" t="s">
        <v>103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190"/>
    </row>
    <row r="3" spans="1:35" ht="15" customHeight="1" thickBot="1">
      <c r="A3" s="591" t="s">
        <v>19</v>
      </c>
      <c r="B3" s="591" t="s">
        <v>20</v>
      </c>
      <c r="C3" s="587" t="s">
        <v>7</v>
      </c>
      <c r="D3" s="588"/>
      <c r="E3" s="588"/>
      <c r="F3" s="588"/>
      <c r="G3" s="588"/>
      <c r="H3" s="588"/>
      <c r="I3" s="588"/>
      <c r="J3" s="588"/>
      <c r="K3" s="588"/>
      <c r="L3" s="589"/>
      <c r="M3" s="607" t="s">
        <v>8</v>
      </c>
      <c r="N3" s="608"/>
      <c r="O3" s="601" t="s">
        <v>37</v>
      </c>
      <c r="P3" s="604" t="s">
        <v>36</v>
      </c>
      <c r="Q3" s="611" t="s">
        <v>1</v>
      </c>
      <c r="R3" s="612"/>
      <c r="S3" s="612"/>
      <c r="T3" s="612"/>
      <c r="U3" s="612"/>
      <c r="V3" s="613"/>
      <c r="W3" s="611" t="s">
        <v>0</v>
      </c>
      <c r="X3" s="612"/>
      <c r="Y3" s="612"/>
      <c r="Z3" s="612"/>
      <c r="AA3" s="612"/>
      <c r="AB3" s="613"/>
      <c r="AC3" s="611" t="s">
        <v>26</v>
      </c>
      <c r="AD3" s="612"/>
      <c r="AE3" s="612"/>
      <c r="AF3" s="612"/>
      <c r="AG3" s="612"/>
      <c r="AH3" s="613"/>
      <c r="AI3" s="596" t="s">
        <v>25</v>
      </c>
    </row>
    <row r="4" spans="1:35" ht="15.75" thickBot="1">
      <c r="A4" s="592"/>
      <c r="B4" s="592"/>
      <c r="C4" s="587" t="s">
        <v>30</v>
      </c>
      <c r="D4" s="588"/>
      <c r="E4" s="588"/>
      <c r="F4" s="588"/>
      <c r="G4" s="588"/>
      <c r="H4" s="589"/>
      <c r="I4" s="587" t="s">
        <v>29</v>
      </c>
      <c r="J4" s="588"/>
      <c r="K4" s="588"/>
      <c r="L4" s="589"/>
      <c r="M4" s="609"/>
      <c r="N4" s="610"/>
      <c r="O4" s="602"/>
      <c r="P4" s="605"/>
      <c r="Q4" s="614"/>
      <c r="R4" s="615"/>
      <c r="S4" s="615"/>
      <c r="T4" s="615"/>
      <c r="U4" s="615"/>
      <c r="V4" s="616"/>
      <c r="W4" s="617"/>
      <c r="X4" s="618"/>
      <c r="Y4" s="618"/>
      <c r="Z4" s="618"/>
      <c r="AA4" s="618"/>
      <c r="AB4" s="619"/>
      <c r="AC4" s="617"/>
      <c r="AD4" s="618"/>
      <c r="AE4" s="618"/>
      <c r="AF4" s="618"/>
      <c r="AG4" s="618"/>
      <c r="AH4" s="619"/>
      <c r="AI4" s="624"/>
    </row>
    <row r="5" spans="1:35" ht="15.75" thickBot="1">
      <c r="A5" s="592"/>
      <c r="B5" s="592"/>
      <c r="C5" s="587" t="s">
        <v>4</v>
      </c>
      <c r="D5" s="588"/>
      <c r="E5" s="589"/>
      <c r="F5" s="587" t="s">
        <v>5</v>
      </c>
      <c r="G5" s="588"/>
      <c r="H5" s="589"/>
      <c r="I5" s="596" t="s">
        <v>31</v>
      </c>
      <c r="J5" s="596" t="s">
        <v>11</v>
      </c>
      <c r="K5" s="596" t="s">
        <v>12</v>
      </c>
      <c r="L5" s="596" t="s">
        <v>32</v>
      </c>
      <c r="M5" s="598" t="s">
        <v>10</v>
      </c>
      <c r="N5" s="599"/>
      <c r="O5" s="602"/>
      <c r="P5" s="605"/>
      <c r="Q5" s="617"/>
      <c r="R5" s="618"/>
      <c r="S5" s="618"/>
      <c r="T5" s="618"/>
      <c r="U5" s="618"/>
      <c r="V5" s="619"/>
      <c r="W5" s="598" t="s">
        <v>24</v>
      </c>
      <c r="X5" s="600"/>
      <c r="Y5" s="600"/>
      <c r="Z5" s="600"/>
      <c r="AA5" s="600"/>
      <c r="AB5" s="599"/>
      <c r="AC5" s="598" t="s">
        <v>24</v>
      </c>
      <c r="AD5" s="600"/>
      <c r="AE5" s="600"/>
      <c r="AF5" s="600"/>
      <c r="AG5" s="600"/>
      <c r="AH5" s="599"/>
      <c r="AI5" s="624"/>
    </row>
    <row r="6" spans="1:35" ht="15.75" thickBot="1">
      <c r="A6" s="593"/>
      <c r="B6" s="593"/>
      <c r="C6" s="167" t="s">
        <v>31</v>
      </c>
      <c r="D6" s="168" t="s">
        <v>11</v>
      </c>
      <c r="E6" s="168" t="s">
        <v>12</v>
      </c>
      <c r="F6" s="169" t="s">
        <v>31</v>
      </c>
      <c r="G6" s="170" t="s">
        <v>11</v>
      </c>
      <c r="H6" s="168" t="s">
        <v>12</v>
      </c>
      <c r="I6" s="597"/>
      <c r="J6" s="597"/>
      <c r="K6" s="597"/>
      <c r="L6" s="597"/>
      <c r="M6" s="167" t="s">
        <v>4</v>
      </c>
      <c r="N6" s="171" t="s">
        <v>5</v>
      </c>
      <c r="O6" s="603"/>
      <c r="P6" s="606"/>
      <c r="Q6" s="169" t="s">
        <v>2</v>
      </c>
      <c r="R6" s="172" t="s">
        <v>3</v>
      </c>
      <c r="S6" s="172" t="s">
        <v>9</v>
      </c>
      <c r="T6" s="172" t="s">
        <v>11</v>
      </c>
      <c r="U6" s="172" t="s">
        <v>23</v>
      </c>
      <c r="V6" s="173" t="s">
        <v>12</v>
      </c>
      <c r="W6" s="167" t="s">
        <v>2</v>
      </c>
      <c r="X6" s="170" t="s">
        <v>3</v>
      </c>
      <c r="Y6" s="170" t="s">
        <v>9</v>
      </c>
      <c r="Z6" s="170" t="s">
        <v>11</v>
      </c>
      <c r="AA6" s="170" t="s">
        <v>23</v>
      </c>
      <c r="AB6" s="168" t="s">
        <v>12</v>
      </c>
      <c r="AC6" s="167" t="s">
        <v>2</v>
      </c>
      <c r="AD6" s="170" t="s">
        <v>3</v>
      </c>
      <c r="AE6" s="170" t="s">
        <v>9</v>
      </c>
      <c r="AF6" s="170" t="s">
        <v>11</v>
      </c>
      <c r="AG6" s="170" t="s">
        <v>23</v>
      </c>
      <c r="AH6" s="168" t="s">
        <v>12</v>
      </c>
      <c r="AI6" s="597"/>
    </row>
    <row r="7" spans="1:35" ht="34.5" customHeight="1">
      <c r="A7" s="13">
        <v>1</v>
      </c>
      <c r="B7" s="14" t="s">
        <v>44</v>
      </c>
      <c r="C7" s="15">
        <v>2</v>
      </c>
      <c r="D7" s="16"/>
      <c r="E7" s="17"/>
      <c r="F7" s="15">
        <v>1</v>
      </c>
      <c r="G7" s="18"/>
      <c r="H7" s="19"/>
      <c r="I7" s="20">
        <f aca="true" t="shared" si="0" ref="I7:K28">C7+F7</f>
        <v>3</v>
      </c>
      <c r="J7" s="21">
        <f t="shared" si="0"/>
        <v>0</v>
      </c>
      <c r="K7" s="22">
        <f t="shared" si="0"/>
        <v>0</v>
      </c>
      <c r="L7" s="13">
        <f>SUM(I7:K7)</f>
        <v>3</v>
      </c>
      <c r="M7" s="174"/>
      <c r="N7" s="17" t="s">
        <v>45</v>
      </c>
      <c r="O7" s="175">
        <f aca="true" t="shared" si="1" ref="O7:O28">SUM(Q7:T7)</f>
        <v>60</v>
      </c>
      <c r="P7" s="13">
        <f aca="true" t="shared" si="2" ref="P7:P28">SUM(Q7:V7)</f>
        <v>90</v>
      </c>
      <c r="Q7" s="27">
        <f aca="true" t="shared" si="3" ref="Q7:V28">W7+AC7</f>
        <v>30</v>
      </c>
      <c r="R7" s="28">
        <f t="shared" si="3"/>
        <v>30</v>
      </c>
      <c r="S7" s="28">
        <f t="shared" si="3"/>
        <v>0</v>
      </c>
      <c r="T7" s="28">
        <f t="shared" si="3"/>
        <v>0</v>
      </c>
      <c r="U7" s="28">
        <v>30</v>
      </c>
      <c r="V7" s="29">
        <f aca="true" t="shared" si="4" ref="V7:V28">AB7+AH7</f>
        <v>0</v>
      </c>
      <c r="W7" s="15">
        <v>20</v>
      </c>
      <c r="X7" s="16">
        <v>20</v>
      </c>
      <c r="Y7" s="16"/>
      <c r="Z7" s="16"/>
      <c r="AA7" s="16">
        <v>20</v>
      </c>
      <c r="AB7" s="19"/>
      <c r="AC7" s="15">
        <v>10</v>
      </c>
      <c r="AD7" s="17">
        <v>10</v>
      </c>
      <c r="AE7" s="17"/>
      <c r="AF7" s="17"/>
      <c r="AG7" s="16">
        <v>10</v>
      </c>
      <c r="AH7" s="19"/>
      <c r="AI7" s="30" t="s">
        <v>84</v>
      </c>
    </row>
    <row r="8" spans="1:35" ht="36" customHeight="1">
      <c r="A8" s="31">
        <v>2</v>
      </c>
      <c r="B8" s="32" t="s">
        <v>47</v>
      </c>
      <c r="C8" s="33"/>
      <c r="D8" s="34"/>
      <c r="E8" s="35"/>
      <c r="F8" s="33">
        <v>1.5</v>
      </c>
      <c r="G8" s="36"/>
      <c r="H8" s="37"/>
      <c r="I8" s="33">
        <v>1.5</v>
      </c>
      <c r="J8" s="34">
        <f t="shared" si="0"/>
        <v>0</v>
      </c>
      <c r="K8" s="38">
        <f t="shared" si="0"/>
        <v>0</v>
      </c>
      <c r="L8" s="39">
        <f aca="true" t="shared" si="5" ref="L8:L28">SUM(I8:K8)</f>
        <v>1.5</v>
      </c>
      <c r="M8" s="176"/>
      <c r="N8" s="177" t="s">
        <v>45</v>
      </c>
      <c r="O8" s="39">
        <f t="shared" si="1"/>
        <v>25</v>
      </c>
      <c r="P8" s="39">
        <f t="shared" si="2"/>
        <v>45</v>
      </c>
      <c r="Q8" s="43">
        <f t="shared" si="3"/>
        <v>15</v>
      </c>
      <c r="R8" s="44">
        <f t="shared" si="3"/>
        <v>10</v>
      </c>
      <c r="S8" s="44">
        <f t="shared" si="3"/>
        <v>0</v>
      </c>
      <c r="T8" s="44">
        <f t="shared" si="3"/>
        <v>0</v>
      </c>
      <c r="U8" s="44">
        <f t="shared" si="3"/>
        <v>20</v>
      </c>
      <c r="V8" s="45">
        <f t="shared" si="4"/>
        <v>0</v>
      </c>
      <c r="W8" s="33"/>
      <c r="X8" s="34"/>
      <c r="Y8" s="34"/>
      <c r="Z8" s="34"/>
      <c r="AA8" s="34"/>
      <c r="AB8" s="37"/>
      <c r="AC8" s="33">
        <v>15</v>
      </c>
      <c r="AD8" s="35">
        <v>10</v>
      </c>
      <c r="AE8" s="35"/>
      <c r="AF8" s="35"/>
      <c r="AG8" s="34">
        <v>20</v>
      </c>
      <c r="AH8" s="35"/>
      <c r="AI8" s="39" t="s">
        <v>190</v>
      </c>
    </row>
    <row r="9" spans="1:35" ht="21.75" customHeight="1">
      <c r="A9" s="46">
        <v>3</v>
      </c>
      <c r="B9" s="32" t="s">
        <v>48</v>
      </c>
      <c r="C9" s="33"/>
      <c r="D9" s="34"/>
      <c r="E9" s="35"/>
      <c r="F9" s="33">
        <v>1.5</v>
      </c>
      <c r="G9" s="36"/>
      <c r="H9" s="37"/>
      <c r="I9" s="33">
        <f t="shared" si="0"/>
        <v>1.5</v>
      </c>
      <c r="J9" s="34">
        <f t="shared" si="0"/>
        <v>0</v>
      </c>
      <c r="K9" s="38">
        <f t="shared" si="0"/>
        <v>0</v>
      </c>
      <c r="L9" s="39">
        <f t="shared" si="5"/>
        <v>1.5</v>
      </c>
      <c r="M9" s="176"/>
      <c r="N9" s="35" t="s">
        <v>45</v>
      </c>
      <c r="O9" s="39">
        <f t="shared" si="1"/>
        <v>35</v>
      </c>
      <c r="P9" s="39">
        <f t="shared" si="2"/>
        <v>45</v>
      </c>
      <c r="Q9" s="43">
        <f t="shared" si="3"/>
        <v>10</v>
      </c>
      <c r="R9" s="44">
        <f t="shared" si="3"/>
        <v>0</v>
      </c>
      <c r="S9" s="44">
        <f t="shared" si="3"/>
        <v>25</v>
      </c>
      <c r="T9" s="44">
        <f t="shared" si="3"/>
        <v>0</v>
      </c>
      <c r="U9" s="44">
        <f t="shared" si="3"/>
        <v>10</v>
      </c>
      <c r="V9" s="45">
        <f t="shared" si="4"/>
        <v>0</v>
      </c>
      <c r="W9" s="33"/>
      <c r="X9" s="34"/>
      <c r="Y9" s="34"/>
      <c r="Z9" s="34"/>
      <c r="AA9" s="34"/>
      <c r="AB9" s="37"/>
      <c r="AC9" s="33">
        <v>10</v>
      </c>
      <c r="AD9" s="34"/>
      <c r="AE9" s="35">
        <v>25</v>
      </c>
      <c r="AF9" s="35"/>
      <c r="AG9" s="34">
        <v>10</v>
      </c>
      <c r="AH9" s="35"/>
      <c r="AI9" s="39" t="s">
        <v>49</v>
      </c>
    </row>
    <row r="10" spans="1:35" ht="22.5" customHeight="1">
      <c r="A10" s="46">
        <v>4</v>
      </c>
      <c r="B10" s="32" t="s">
        <v>88</v>
      </c>
      <c r="C10" s="33"/>
      <c r="D10" s="34"/>
      <c r="E10" s="35"/>
      <c r="F10" s="33">
        <v>1.5</v>
      </c>
      <c r="G10" s="36"/>
      <c r="H10" s="37"/>
      <c r="I10" s="33">
        <f t="shared" si="0"/>
        <v>1.5</v>
      </c>
      <c r="J10" s="34">
        <f t="shared" si="0"/>
        <v>0</v>
      </c>
      <c r="K10" s="38">
        <f t="shared" si="0"/>
        <v>0</v>
      </c>
      <c r="L10" s="39">
        <f t="shared" si="5"/>
        <v>1.5</v>
      </c>
      <c r="M10" s="176"/>
      <c r="N10" s="35" t="s">
        <v>46</v>
      </c>
      <c r="O10" s="39">
        <f t="shared" si="1"/>
        <v>30</v>
      </c>
      <c r="P10" s="39">
        <f t="shared" si="2"/>
        <v>45</v>
      </c>
      <c r="Q10" s="43">
        <f t="shared" si="3"/>
        <v>15</v>
      </c>
      <c r="R10" s="44">
        <f t="shared" si="3"/>
        <v>0</v>
      </c>
      <c r="S10" s="44">
        <f t="shared" si="3"/>
        <v>15</v>
      </c>
      <c r="T10" s="44">
        <f t="shared" si="3"/>
        <v>0</v>
      </c>
      <c r="U10" s="44">
        <f t="shared" si="3"/>
        <v>15</v>
      </c>
      <c r="V10" s="45">
        <f t="shared" si="4"/>
        <v>0</v>
      </c>
      <c r="W10" s="33"/>
      <c r="X10" s="34"/>
      <c r="Y10" s="34"/>
      <c r="Z10" s="34"/>
      <c r="AA10" s="34"/>
      <c r="AB10" s="37"/>
      <c r="AC10" s="33">
        <v>15</v>
      </c>
      <c r="AD10" s="34"/>
      <c r="AE10" s="35">
        <v>15</v>
      </c>
      <c r="AF10" s="35"/>
      <c r="AG10" s="34">
        <v>15</v>
      </c>
      <c r="AH10" s="35"/>
      <c r="AI10" s="39" t="s">
        <v>43</v>
      </c>
    </row>
    <row r="11" spans="1:35" s="2" customFormat="1" ht="30">
      <c r="A11" s="48">
        <v>5</v>
      </c>
      <c r="B11" s="49" t="s">
        <v>51</v>
      </c>
      <c r="C11" s="50">
        <v>1.5</v>
      </c>
      <c r="D11" s="51"/>
      <c r="E11" s="52"/>
      <c r="F11" s="50">
        <v>2.5</v>
      </c>
      <c r="G11" s="53"/>
      <c r="H11" s="54"/>
      <c r="I11" s="55">
        <f t="shared" si="0"/>
        <v>4</v>
      </c>
      <c r="J11" s="56">
        <f t="shared" si="0"/>
        <v>0</v>
      </c>
      <c r="K11" s="57">
        <f t="shared" si="0"/>
        <v>0</v>
      </c>
      <c r="L11" s="48">
        <f t="shared" si="5"/>
        <v>4</v>
      </c>
      <c r="M11" s="178"/>
      <c r="N11" s="52" t="s">
        <v>45</v>
      </c>
      <c r="O11" s="71">
        <f>SUM(Q11:T11)</f>
        <v>90</v>
      </c>
      <c r="P11" s="48">
        <f t="shared" si="2"/>
        <v>115</v>
      </c>
      <c r="Q11" s="62">
        <f t="shared" si="3"/>
        <v>0</v>
      </c>
      <c r="R11" s="63">
        <f t="shared" si="3"/>
        <v>30</v>
      </c>
      <c r="S11" s="63">
        <f t="shared" si="3"/>
        <v>60</v>
      </c>
      <c r="T11" s="63">
        <f t="shared" si="3"/>
        <v>0</v>
      </c>
      <c r="U11" s="63">
        <f t="shared" si="3"/>
        <v>25</v>
      </c>
      <c r="V11" s="64">
        <f t="shared" si="3"/>
        <v>0</v>
      </c>
      <c r="W11" s="50"/>
      <c r="X11" s="51">
        <v>10</v>
      </c>
      <c r="Y11" s="51">
        <v>20</v>
      </c>
      <c r="Z11" s="51"/>
      <c r="AA11" s="51">
        <v>10</v>
      </c>
      <c r="AB11" s="54"/>
      <c r="AC11" s="50"/>
      <c r="AD11" s="51">
        <v>20</v>
      </c>
      <c r="AE11" s="52">
        <v>40</v>
      </c>
      <c r="AF11" s="52"/>
      <c r="AG11" s="51">
        <v>15</v>
      </c>
      <c r="AH11" s="52"/>
      <c r="AI11" s="136" t="s">
        <v>39</v>
      </c>
    </row>
    <row r="12" spans="1:35" ht="30">
      <c r="A12" s="48">
        <v>6</v>
      </c>
      <c r="B12" s="49" t="s">
        <v>52</v>
      </c>
      <c r="C12" s="50">
        <v>2</v>
      </c>
      <c r="D12" s="51"/>
      <c r="E12" s="52"/>
      <c r="F12" s="50"/>
      <c r="G12" s="53"/>
      <c r="H12" s="52"/>
      <c r="I12" s="55">
        <f t="shared" si="0"/>
        <v>2</v>
      </c>
      <c r="J12" s="56">
        <f t="shared" si="0"/>
        <v>0</v>
      </c>
      <c r="K12" s="57">
        <f t="shared" si="0"/>
        <v>0</v>
      </c>
      <c r="L12" s="48">
        <f t="shared" si="5"/>
        <v>2</v>
      </c>
      <c r="M12" s="67" t="s">
        <v>46</v>
      </c>
      <c r="N12" s="52"/>
      <c r="O12" s="71">
        <f t="shared" si="1"/>
        <v>45</v>
      </c>
      <c r="P12" s="48">
        <f t="shared" si="2"/>
        <v>60</v>
      </c>
      <c r="Q12" s="62">
        <f t="shared" si="3"/>
        <v>15</v>
      </c>
      <c r="R12" s="63">
        <f t="shared" si="3"/>
        <v>15</v>
      </c>
      <c r="S12" s="63">
        <f t="shared" si="3"/>
        <v>15</v>
      </c>
      <c r="T12" s="63">
        <f t="shared" si="3"/>
        <v>0</v>
      </c>
      <c r="U12" s="63">
        <f t="shared" si="3"/>
        <v>15</v>
      </c>
      <c r="V12" s="64">
        <f t="shared" si="4"/>
        <v>0</v>
      </c>
      <c r="W12" s="50">
        <v>15</v>
      </c>
      <c r="X12" s="51">
        <v>15</v>
      </c>
      <c r="Y12" s="51">
        <v>15</v>
      </c>
      <c r="Z12" s="51"/>
      <c r="AA12" s="51">
        <v>15</v>
      </c>
      <c r="AB12" s="54"/>
      <c r="AC12" s="50"/>
      <c r="AD12" s="51"/>
      <c r="AE12" s="52"/>
      <c r="AF12" s="52"/>
      <c r="AG12" s="51"/>
      <c r="AH12" s="52"/>
      <c r="AI12" s="65" t="s">
        <v>53</v>
      </c>
    </row>
    <row r="13" spans="1:35" ht="45">
      <c r="A13" s="48">
        <v>7</v>
      </c>
      <c r="B13" s="49" t="s">
        <v>54</v>
      </c>
      <c r="C13" s="50"/>
      <c r="D13" s="51"/>
      <c r="E13" s="52"/>
      <c r="F13" s="50">
        <v>3.5</v>
      </c>
      <c r="G13" s="53"/>
      <c r="H13" s="52"/>
      <c r="I13" s="55">
        <f t="shared" si="0"/>
        <v>3.5</v>
      </c>
      <c r="J13" s="56">
        <f t="shared" si="0"/>
        <v>0</v>
      </c>
      <c r="K13" s="57">
        <f t="shared" si="0"/>
        <v>0</v>
      </c>
      <c r="L13" s="48">
        <f t="shared" si="5"/>
        <v>3.5</v>
      </c>
      <c r="M13" s="67"/>
      <c r="N13" s="52" t="s">
        <v>46</v>
      </c>
      <c r="O13" s="71">
        <f t="shared" si="1"/>
        <v>60</v>
      </c>
      <c r="P13" s="48">
        <f t="shared" si="2"/>
        <v>105</v>
      </c>
      <c r="Q13" s="62">
        <f t="shared" si="3"/>
        <v>30</v>
      </c>
      <c r="R13" s="63">
        <f t="shared" si="3"/>
        <v>0</v>
      </c>
      <c r="S13" s="63">
        <f t="shared" si="3"/>
        <v>30</v>
      </c>
      <c r="T13" s="63">
        <f t="shared" si="3"/>
        <v>0</v>
      </c>
      <c r="U13" s="63">
        <f t="shared" si="3"/>
        <v>45</v>
      </c>
      <c r="V13" s="64">
        <f t="shared" si="4"/>
        <v>0</v>
      </c>
      <c r="W13" s="50"/>
      <c r="X13" s="51"/>
      <c r="Y13" s="51"/>
      <c r="Z13" s="51"/>
      <c r="AA13" s="51"/>
      <c r="AB13" s="54"/>
      <c r="AC13" s="50">
        <v>30</v>
      </c>
      <c r="AD13" s="67"/>
      <c r="AE13" s="51">
        <v>30</v>
      </c>
      <c r="AF13" s="51"/>
      <c r="AG13" s="51">
        <v>45</v>
      </c>
      <c r="AH13" s="52"/>
      <c r="AI13" s="65" t="s">
        <v>101</v>
      </c>
    </row>
    <row r="14" spans="1:35" ht="45">
      <c r="A14" s="48">
        <v>8</v>
      </c>
      <c r="B14" s="49" t="s">
        <v>55</v>
      </c>
      <c r="C14" s="50">
        <v>3.5</v>
      </c>
      <c r="D14" s="51"/>
      <c r="E14" s="52"/>
      <c r="F14" s="50"/>
      <c r="G14" s="53"/>
      <c r="H14" s="52"/>
      <c r="I14" s="55">
        <f t="shared" si="0"/>
        <v>3.5</v>
      </c>
      <c r="J14" s="56">
        <f t="shared" si="0"/>
        <v>0</v>
      </c>
      <c r="K14" s="57">
        <f t="shared" si="0"/>
        <v>0</v>
      </c>
      <c r="L14" s="48">
        <f t="shared" si="5"/>
        <v>3.5</v>
      </c>
      <c r="M14" s="67" t="s">
        <v>46</v>
      </c>
      <c r="N14" s="52"/>
      <c r="O14" s="71">
        <f t="shared" si="1"/>
        <v>60</v>
      </c>
      <c r="P14" s="48">
        <f t="shared" si="2"/>
        <v>105</v>
      </c>
      <c r="Q14" s="62">
        <f t="shared" si="3"/>
        <v>30</v>
      </c>
      <c r="R14" s="63">
        <f t="shared" si="3"/>
        <v>15</v>
      </c>
      <c r="S14" s="63">
        <f t="shared" si="3"/>
        <v>15</v>
      </c>
      <c r="T14" s="63">
        <f t="shared" si="3"/>
        <v>0</v>
      </c>
      <c r="U14" s="63">
        <f t="shared" si="3"/>
        <v>45</v>
      </c>
      <c r="V14" s="64">
        <f t="shared" si="4"/>
        <v>0</v>
      </c>
      <c r="W14" s="50">
        <v>30</v>
      </c>
      <c r="X14" s="51">
        <v>15</v>
      </c>
      <c r="Y14" s="51">
        <v>15</v>
      </c>
      <c r="Z14" s="51"/>
      <c r="AA14" s="51">
        <v>45</v>
      </c>
      <c r="AB14" s="54"/>
      <c r="AC14" s="50"/>
      <c r="AD14" s="67"/>
      <c r="AE14" s="51"/>
      <c r="AF14" s="51"/>
      <c r="AG14" s="51"/>
      <c r="AH14" s="52"/>
      <c r="AI14" s="65" t="s">
        <v>56</v>
      </c>
    </row>
    <row r="15" spans="1:35" ht="30">
      <c r="A15" s="48">
        <v>9</v>
      </c>
      <c r="B15" s="166" t="s">
        <v>57</v>
      </c>
      <c r="C15" s="50">
        <v>1.5</v>
      </c>
      <c r="D15" s="51"/>
      <c r="E15" s="52"/>
      <c r="F15" s="50"/>
      <c r="G15" s="53"/>
      <c r="H15" s="52"/>
      <c r="I15" s="55">
        <f t="shared" si="0"/>
        <v>1.5</v>
      </c>
      <c r="J15" s="56">
        <f t="shared" si="0"/>
        <v>0</v>
      </c>
      <c r="K15" s="57">
        <f t="shared" si="0"/>
        <v>0</v>
      </c>
      <c r="L15" s="48">
        <f t="shared" si="5"/>
        <v>1.5</v>
      </c>
      <c r="M15" s="67" t="s">
        <v>45</v>
      </c>
      <c r="N15" s="52"/>
      <c r="O15" s="71">
        <v>45</v>
      </c>
      <c r="P15" s="48">
        <v>45</v>
      </c>
      <c r="Q15" s="62">
        <f t="shared" si="3"/>
        <v>0</v>
      </c>
      <c r="R15" s="63">
        <f t="shared" si="3"/>
        <v>0</v>
      </c>
      <c r="S15" s="63">
        <v>45</v>
      </c>
      <c r="T15" s="63">
        <f t="shared" si="3"/>
        <v>0</v>
      </c>
      <c r="U15" s="63">
        <f t="shared" si="3"/>
        <v>0</v>
      </c>
      <c r="V15" s="64">
        <f t="shared" si="4"/>
        <v>0</v>
      </c>
      <c r="W15" s="50"/>
      <c r="X15" s="51"/>
      <c r="Y15" s="51">
        <v>45</v>
      </c>
      <c r="Z15" s="51"/>
      <c r="AA15" s="51"/>
      <c r="AB15" s="54"/>
      <c r="AC15" s="50"/>
      <c r="AD15" s="67"/>
      <c r="AE15" s="51"/>
      <c r="AF15" s="51"/>
      <c r="AG15" s="51"/>
      <c r="AH15" s="52"/>
      <c r="AI15" s="69" t="s">
        <v>41</v>
      </c>
    </row>
    <row r="16" spans="1:35" ht="30">
      <c r="A16" s="48">
        <v>10</v>
      </c>
      <c r="B16" s="70" t="s">
        <v>58</v>
      </c>
      <c r="C16" s="50">
        <v>1</v>
      </c>
      <c r="D16" s="51"/>
      <c r="E16" s="52"/>
      <c r="F16" s="50"/>
      <c r="G16" s="53"/>
      <c r="H16" s="52"/>
      <c r="I16" s="55">
        <f t="shared" si="0"/>
        <v>1</v>
      </c>
      <c r="J16" s="56">
        <f t="shared" si="0"/>
        <v>0</v>
      </c>
      <c r="K16" s="57">
        <f t="shared" si="0"/>
        <v>0</v>
      </c>
      <c r="L16" s="48">
        <f t="shared" si="5"/>
        <v>1</v>
      </c>
      <c r="M16" s="67" t="s">
        <v>45</v>
      </c>
      <c r="N16" s="52"/>
      <c r="O16" s="71">
        <f t="shared" si="1"/>
        <v>30</v>
      </c>
      <c r="P16" s="48">
        <f t="shared" si="2"/>
        <v>30</v>
      </c>
      <c r="Q16" s="62">
        <f t="shared" si="3"/>
        <v>0</v>
      </c>
      <c r="R16" s="63">
        <f t="shared" si="3"/>
        <v>0</v>
      </c>
      <c r="S16" s="63">
        <f t="shared" si="3"/>
        <v>30</v>
      </c>
      <c r="T16" s="63">
        <f t="shared" si="3"/>
        <v>0</v>
      </c>
      <c r="U16" s="63">
        <f t="shared" si="3"/>
        <v>0</v>
      </c>
      <c r="V16" s="64">
        <f t="shared" si="4"/>
        <v>0</v>
      </c>
      <c r="W16" s="50"/>
      <c r="X16" s="51"/>
      <c r="Y16" s="51">
        <v>30</v>
      </c>
      <c r="Z16" s="51"/>
      <c r="AA16" s="51"/>
      <c r="AB16" s="54"/>
      <c r="AC16" s="50"/>
      <c r="AD16" s="67"/>
      <c r="AE16" s="51"/>
      <c r="AF16" s="51"/>
      <c r="AG16" s="51"/>
      <c r="AH16" s="52"/>
      <c r="AI16" s="69" t="s">
        <v>41</v>
      </c>
    </row>
    <row r="17" spans="1:35" ht="30">
      <c r="A17" s="48">
        <v>11</v>
      </c>
      <c r="B17" s="166" t="s">
        <v>59</v>
      </c>
      <c r="C17" s="50">
        <v>1.5</v>
      </c>
      <c r="D17" s="51"/>
      <c r="E17" s="52"/>
      <c r="F17" s="50"/>
      <c r="G17" s="53"/>
      <c r="H17" s="52"/>
      <c r="I17" s="55">
        <f t="shared" si="0"/>
        <v>1.5</v>
      </c>
      <c r="J17" s="56">
        <f t="shared" si="0"/>
        <v>0</v>
      </c>
      <c r="K17" s="57">
        <f t="shared" si="0"/>
        <v>0</v>
      </c>
      <c r="L17" s="48">
        <f t="shared" si="5"/>
        <v>1.5</v>
      </c>
      <c r="M17" s="67" t="s">
        <v>45</v>
      </c>
      <c r="N17" s="52"/>
      <c r="O17" s="71">
        <f t="shared" si="1"/>
        <v>30</v>
      </c>
      <c r="P17" s="48">
        <f t="shared" si="2"/>
        <v>45</v>
      </c>
      <c r="Q17" s="62">
        <f t="shared" si="3"/>
        <v>15</v>
      </c>
      <c r="R17" s="63">
        <v>15</v>
      </c>
      <c r="S17" s="63"/>
      <c r="T17" s="63">
        <f t="shared" si="3"/>
        <v>0</v>
      </c>
      <c r="U17" s="63">
        <f t="shared" si="3"/>
        <v>15</v>
      </c>
      <c r="V17" s="64">
        <f t="shared" si="4"/>
        <v>0</v>
      </c>
      <c r="W17" s="50">
        <v>15</v>
      </c>
      <c r="X17" s="51">
        <v>15</v>
      </c>
      <c r="Y17" s="51"/>
      <c r="Z17" s="51"/>
      <c r="AA17" s="51">
        <v>15</v>
      </c>
      <c r="AB17" s="54"/>
      <c r="AC17" s="50"/>
      <c r="AD17" s="67"/>
      <c r="AE17" s="51"/>
      <c r="AF17" s="51"/>
      <c r="AG17" s="51"/>
      <c r="AH17" s="52"/>
      <c r="AI17" s="69" t="s">
        <v>38</v>
      </c>
    </row>
    <row r="18" spans="1:35" ht="32.25" customHeight="1">
      <c r="A18" s="71"/>
      <c r="B18" s="621" t="s">
        <v>72</v>
      </c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3"/>
    </row>
    <row r="19" spans="1:35" ht="30">
      <c r="A19" s="48">
        <v>12</v>
      </c>
      <c r="B19" s="70" t="s">
        <v>73</v>
      </c>
      <c r="C19" s="50">
        <v>2.5</v>
      </c>
      <c r="D19" s="51"/>
      <c r="E19" s="52"/>
      <c r="F19" s="50">
        <v>2</v>
      </c>
      <c r="G19" s="51"/>
      <c r="H19" s="52"/>
      <c r="I19" s="55">
        <v>4.5</v>
      </c>
      <c r="J19" s="56">
        <f t="shared" si="0"/>
        <v>0</v>
      </c>
      <c r="K19" s="57">
        <f t="shared" si="0"/>
        <v>0</v>
      </c>
      <c r="L19" s="48">
        <v>4.5</v>
      </c>
      <c r="M19" s="67"/>
      <c r="N19" s="52" t="s">
        <v>46</v>
      </c>
      <c r="O19" s="71">
        <f t="shared" si="1"/>
        <v>120</v>
      </c>
      <c r="P19" s="48">
        <f>SUM(Q19:V19)</f>
        <v>135</v>
      </c>
      <c r="Q19" s="62">
        <f t="shared" si="3"/>
        <v>30</v>
      </c>
      <c r="R19" s="63">
        <f t="shared" si="3"/>
        <v>30</v>
      </c>
      <c r="S19" s="63">
        <f t="shared" si="3"/>
        <v>60</v>
      </c>
      <c r="T19" s="63">
        <f t="shared" si="3"/>
        <v>0</v>
      </c>
      <c r="U19" s="63">
        <f t="shared" si="3"/>
        <v>15</v>
      </c>
      <c r="V19" s="64">
        <f t="shared" si="4"/>
        <v>0</v>
      </c>
      <c r="W19" s="50">
        <v>30</v>
      </c>
      <c r="X19" s="67">
        <v>10</v>
      </c>
      <c r="Y19" s="67">
        <v>30</v>
      </c>
      <c r="Z19" s="67"/>
      <c r="AA19" s="51">
        <v>5</v>
      </c>
      <c r="AB19" s="54"/>
      <c r="AC19" s="50"/>
      <c r="AD19" s="67">
        <v>20</v>
      </c>
      <c r="AE19" s="67">
        <v>30</v>
      </c>
      <c r="AF19" s="67"/>
      <c r="AG19" s="51">
        <v>10</v>
      </c>
      <c r="AH19" s="52"/>
      <c r="AI19" s="69" t="s">
        <v>39</v>
      </c>
    </row>
    <row r="20" spans="1:35" ht="48" customHeight="1">
      <c r="A20" s="48">
        <v>13</v>
      </c>
      <c r="B20" s="398" t="s">
        <v>102</v>
      </c>
      <c r="C20" s="67">
        <v>2.5</v>
      </c>
      <c r="D20" s="51"/>
      <c r="E20" s="52"/>
      <c r="F20" s="50"/>
      <c r="G20" s="51"/>
      <c r="H20" s="52"/>
      <c r="I20" s="55">
        <f t="shared" si="0"/>
        <v>2.5</v>
      </c>
      <c r="J20" s="56">
        <f t="shared" si="0"/>
        <v>0</v>
      </c>
      <c r="K20" s="57">
        <f t="shared" si="0"/>
        <v>0</v>
      </c>
      <c r="L20" s="48">
        <f>SUM(I20:K20)</f>
        <v>2.5</v>
      </c>
      <c r="M20" s="67" t="s">
        <v>46</v>
      </c>
      <c r="N20" s="52"/>
      <c r="O20" s="71">
        <f>SUM(Q20:T20)</f>
        <v>45</v>
      </c>
      <c r="P20" s="48">
        <f t="shared" si="2"/>
        <v>75</v>
      </c>
      <c r="Q20" s="62">
        <f t="shared" si="3"/>
        <v>35</v>
      </c>
      <c r="R20" s="63">
        <f t="shared" si="3"/>
        <v>0</v>
      </c>
      <c r="S20" s="63">
        <f t="shared" si="3"/>
        <v>10</v>
      </c>
      <c r="T20" s="63">
        <f t="shared" si="3"/>
        <v>0</v>
      </c>
      <c r="U20" s="63">
        <f t="shared" si="3"/>
        <v>30</v>
      </c>
      <c r="V20" s="64">
        <f t="shared" si="4"/>
        <v>0</v>
      </c>
      <c r="W20" s="50">
        <v>35</v>
      </c>
      <c r="X20" s="67"/>
      <c r="Y20" s="67">
        <v>10</v>
      </c>
      <c r="Z20" s="67"/>
      <c r="AA20" s="51">
        <v>30</v>
      </c>
      <c r="AB20" s="54"/>
      <c r="AC20" s="50"/>
      <c r="AD20" s="67"/>
      <c r="AE20" s="67"/>
      <c r="AF20" s="67"/>
      <c r="AG20" s="51"/>
      <c r="AH20" s="52"/>
      <c r="AI20" s="73" t="s">
        <v>74</v>
      </c>
    </row>
    <row r="21" spans="1:35" ht="41.25" customHeight="1">
      <c r="A21" s="48">
        <v>14</v>
      </c>
      <c r="B21" s="72" t="s">
        <v>75</v>
      </c>
      <c r="C21" s="50">
        <v>1.5</v>
      </c>
      <c r="D21" s="51"/>
      <c r="E21" s="52"/>
      <c r="F21" s="50"/>
      <c r="G21" s="53"/>
      <c r="H21" s="54"/>
      <c r="I21" s="55">
        <f t="shared" si="0"/>
        <v>1.5</v>
      </c>
      <c r="J21" s="56" t="s">
        <v>76</v>
      </c>
      <c r="K21" s="57">
        <f t="shared" si="0"/>
        <v>0</v>
      </c>
      <c r="L21" s="48">
        <f t="shared" si="5"/>
        <v>1.5</v>
      </c>
      <c r="M21" s="179" t="s">
        <v>45</v>
      </c>
      <c r="N21" s="52"/>
      <c r="O21" s="71">
        <f t="shared" si="1"/>
        <v>30</v>
      </c>
      <c r="P21" s="48">
        <f t="shared" si="2"/>
        <v>40</v>
      </c>
      <c r="Q21" s="62">
        <f t="shared" si="3"/>
        <v>15</v>
      </c>
      <c r="R21" s="63">
        <f t="shared" si="3"/>
        <v>0</v>
      </c>
      <c r="S21" s="63">
        <f t="shared" si="3"/>
        <v>15</v>
      </c>
      <c r="T21" s="63">
        <f t="shared" si="3"/>
        <v>0</v>
      </c>
      <c r="U21" s="63">
        <f t="shared" si="3"/>
        <v>10</v>
      </c>
      <c r="V21" s="64">
        <f t="shared" si="4"/>
        <v>0</v>
      </c>
      <c r="W21" s="50">
        <v>15</v>
      </c>
      <c r="X21" s="51"/>
      <c r="Y21" s="51">
        <v>15</v>
      </c>
      <c r="Z21" s="51"/>
      <c r="AA21" s="51">
        <v>10</v>
      </c>
      <c r="AB21" s="54"/>
      <c r="AC21" s="50"/>
      <c r="AD21" s="67"/>
      <c r="AE21" s="67"/>
      <c r="AF21" s="67"/>
      <c r="AG21" s="51"/>
      <c r="AH21" s="52"/>
      <c r="AI21" s="69" t="s">
        <v>194</v>
      </c>
    </row>
    <row r="22" spans="1:35" ht="60" customHeight="1">
      <c r="A22" s="48">
        <v>15</v>
      </c>
      <c r="B22" s="72" t="s">
        <v>77</v>
      </c>
      <c r="C22" s="67">
        <v>3.5</v>
      </c>
      <c r="D22" s="51"/>
      <c r="E22" s="52"/>
      <c r="F22" s="50"/>
      <c r="G22" s="52"/>
      <c r="H22" s="54"/>
      <c r="I22" s="55">
        <f>C22+F22</f>
        <v>3.5</v>
      </c>
      <c r="J22" s="56">
        <f t="shared" si="0"/>
        <v>0</v>
      </c>
      <c r="K22" s="57">
        <f t="shared" si="0"/>
        <v>0</v>
      </c>
      <c r="L22" s="48">
        <f t="shared" si="5"/>
        <v>3.5</v>
      </c>
      <c r="M22" s="67" t="s">
        <v>45</v>
      </c>
      <c r="N22" s="52"/>
      <c r="O22" s="71">
        <f t="shared" si="1"/>
        <v>60</v>
      </c>
      <c r="P22" s="48">
        <f t="shared" si="2"/>
        <v>105</v>
      </c>
      <c r="Q22" s="62">
        <f t="shared" si="3"/>
        <v>30</v>
      </c>
      <c r="R22" s="63">
        <f t="shared" si="3"/>
        <v>0</v>
      </c>
      <c r="S22" s="63">
        <f t="shared" si="3"/>
        <v>30</v>
      </c>
      <c r="T22" s="63">
        <f t="shared" si="3"/>
        <v>0</v>
      </c>
      <c r="U22" s="63">
        <f t="shared" si="3"/>
        <v>45</v>
      </c>
      <c r="V22" s="64">
        <f t="shared" si="4"/>
        <v>0</v>
      </c>
      <c r="W22" s="50">
        <v>30</v>
      </c>
      <c r="X22" s="51"/>
      <c r="Y22" s="51">
        <v>30</v>
      </c>
      <c r="Z22" s="51"/>
      <c r="AA22" s="51">
        <v>45</v>
      </c>
      <c r="AB22" s="54"/>
      <c r="AC22" s="50"/>
      <c r="AD22" s="67"/>
      <c r="AE22" s="67"/>
      <c r="AF22" s="67"/>
      <c r="AG22" s="51"/>
      <c r="AH22" s="52"/>
      <c r="AI22" s="69" t="s">
        <v>87</v>
      </c>
    </row>
    <row r="23" spans="1:35" ht="30">
      <c r="A23" s="48">
        <v>16</v>
      </c>
      <c r="B23" s="72" t="s">
        <v>78</v>
      </c>
      <c r="C23" s="67"/>
      <c r="D23" s="51"/>
      <c r="E23" s="52"/>
      <c r="F23" s="50">
        <v>1.5</v>
      </c>
      <c r="G23" s="51"/>
      <c r="H23" s="54"/>
      <c r="I23" s="55">
        <v>1.5</v>
      </c>
      <c r="J23" s="56">
        <f t="shared" si="0"/>
        <v>0</v>
      </c>
      <c r="K23" s="57">
        <f t="shared" si="0"/>
        <v>0</v>
      </c>
      <c r="L23" s="48">
        <f t="shared" si="5"/>
        <v>1.5</v>
      </c>
      <c r="M23" s="178"/>
      <c r="N23" s="52" t="s">
        <v>45</v>
      </c>
      <c r="O23" s="71">
        <f t="shared" si="1"/>
        <v>25</v>
      </c>
      <c r="P23" s="48">
        <f t="shared" si="2"/>
        <v>40</v>
      </c>
      <c r="Q23" s="396">
        <v>25</v>
      </c>
      <c r="R23" s="397">
        <v>0</v>
      </c>
      <c r="S23" s="63">
        <f t="shared" si="3"/>
        <v>0</v>
      </c>
      <c r="T23" s="63">
        <f t="shared" si="3"/>
        <v>0</v>
      </c>
      <c r="U23" s="63">
        <v>15</v>
      </c>
      <c r="V23" s="64">
        <f t="shared" si="4"/>
        <v>0</v>
      </c>
      <c r="W23" s="50"/>
      <c r="X23" s="51"/>
      <c r="Y23" s="51"/>
      <c r="Z23" s="51"/>
      <c r="AA23" s="51"/>
      <c r="AB23" s="54"/>
      <c r="AC23" s="50">
        <v>25</v>
      </c>
      <c r="AD23" s="67">
        <v>0</v>
      </c>
      <c r="AE23" s="67"/>
      <c r="AF23" s="67"/>
      <c r="AG23" s="51">
        <v>15</v>
      </c>
      <c r="AH23" s="54"/>
      <c r="AI23" s="69" t="s">
        <v>189</v>
      </c>
    </row>
    <row r="24" spans="1:35" ht="30">
      <c r="A24" s="48">
        <v>17</v>
      </c>
      <c r="B24" s="75" t="s">
        <v>79</v>
      </c>
      <c r="C24" s="67"/>
      <c r="D24" s="51"/>
      <c r="E24" s="52"/>
      <c r="F24" s="50">
        <v>3</v>
      </c>
      <c r="G24" s="51"/>
      <c r="H24" s="54"/>
      <c r="I24" s="55">
        <f t="shared" si="0"/>
        <v>3</v>
      </c>
      <c r="J24" s="56">
        <f t="shared" si="0"/>
        <v>0</v>
      </c>
      <c r="K24" s="57">
        <f t="shared" si="0"/>
        <v>0</v>
      </c>
      <c r="L24" s="48">
        <f t="shared" si="5"/>
        <v>3</v>
      </c>
      <c r="M24" s="67"/>
      <c r="N24" s="52" t="s">
        <v>45</v>
      </c>
      <c r="O24" s="71">
        <f t="shared" si="1"/>
        <v>60</v>
      </c>
      <c r="P24" s="48">
        <f t="shared" si="2"/>
        <v>90</v>
      </c>
      <c r="Q24" s="62">
        <f t="shared" si="3"/>
        <v>20</v>
      </c>
      <c r="R24" s="63">
        <f t="shared" si="3"/>
        <v>20</v>
      </c>
      <c r="S24" s="63">
        <f t="shared" si="3"/>
        <v>20</v>
      </c>
      <c r="T24" s="63">
        <f t="shared" si="3"/>
        <v>0</v>
      </c>
      <c r="U24" s="63">
        <f t="shared" si="3"/>
        <v>30</v>
      </c>
      <c r="V24" s="64">
        <f t="shared" si="4"/>
        <v>0</v>
      </c>
      <c r="W24" s="50"/>
      <c r="X24" s="51"/>
      <c r="Y24" s="51"/>
      <c r="Z24" s="51"/>
      <c r="AA24" s="51"/>
      <c r="AB24" s="54"/>
      <c r="AC24" s="50">
        <v>20</v>
      </c>
      <c r="AD24" s="67">
        <v>20</v>
      </c>
      <c r="AE24" s="67">
        <v>20</v>
      </c>
      <c r="AF24" s="67"/>
      <c r="AG24" s="51">
        <v>30</v>
      </c>
      <c r="AH24" s="54"/>
      <c r="AI24" s="73" t="s">
        <v>39</v>
      </c>
    </row>
    <row r="25" spans="1:35" ht="19.5" customHeight="1">
      <c r="A25" s="48">
        <v>18</v>
      </c>
      <c r="B25" s="75" t="s">
        <v>80</v>
      </c>
      <c r="C25" s="50"/>
      <c r="D25" s="51"/>
      <c r="E25" s="52"/>
      <c r="F25" s="50">
        <v>2</v>
      </c>
      <c r="G25" s="53"/>
      <c r="H25" s="54"/>
      <c r="I25" s="55">
        <f t="shared" si="0"/>
        <v>2</v>
      </c>
      <c r="J25" s="56">
        <f t="shared" si="0"/>
        <v>0</v>
      </c>
      <c r="K25" s="57">
        <f t="shared" si="0"/>
        <v>0</v>
      </c>
      <c r="L25" s="48">
        <f t="shared" si="5"/>
        <v>2</v>
      </c>
      <c r="M25" s="67"/>
      <c r="N25" s="52" t="s">
        <v>45</v>
      </c>
      <c r="O25" s="71">
        <f t="shared" si="1"/>
        <v>45</v>
      </c>
      <c r="P25" s="48">
        <f t="shared" si="2"/>
        <v>60</v>
      </c>
      <c r="Q25" s="62">
        <f t="shared" si="3"/>
        <v>20</v>
      </c>
      <c r="R25" s="63">
        <f t="shared" si="3"/>
        <v>0</v>
      </c>
      <c r="S25" s="63">
        <f t="shared" si="3"/>
        <v>25</v>
      </c>
      <c r="T25" s="63">
        <f t="shared" si="3"/>
        <v>0</v>
      </c>
      <c r="U25" s="63">
        <f t="shared" si="3"/>
        <v>15</v>
      </c>
      <c r="V25" s="64">
        <f t="shared" si="4"/>
        <v>0</v>
      </c>
      <c r="W25" s="50"/>
      <c r="X25" s="51"/>
      <c r="Y25" s="51"/>
      <c r="Z25" s="51"/>
      <c r="AA25" s="51"/>
      <c r="AB25" s="54"/>
      <c r="AC25" s="50">
        <v>20</v>
      </c>
      <c r="AD25" s="67"/>
      <c r="AE25" s="67">
        <v>25</v>
      </c>
      <c r="AF25" s="67"/>
      <c r="AG25" s="51">
        <v>15</v>
      </c>
      <c r="AH25" s="52"/>
      <c r="AI25" s="69" t="s">
        <v>43</v>
      </c>
    </row>
    <row r="26" spans="1:35" ht="19.5" customHeight="1">
      <c r="A26" s="48">
        <v>19</v>
      </c>
      <c r="B26" s="75" t="s">
        <v>81</v>
      </c>
      <c r="C26" s="50"/>
      <c r="D26" s="51"/>
      <c r="E26" s="52"/>
      <c r="F26" s="50">
        <v>1</v>
      </c>
      <c r="G26" s="53"/>
      <c r="H26" s="54"/>
      <c r="I26" s="55">
        <v>1</v>
      </c>
      <c r="J26" s="56">
        <f t="shared" si="0"/>
        <v>0</v>
      </c>
      <c r="K26" s="57">
        <f t="shared" si="0"/>
        <v>0</v>
      </c>
      <c r="L26" s="48">
        <v>1</v>
      </c>
      <c r="M26" s="67"/>
      <c r="N26" s="52" t="s">
        <v>45</v>
      </c>
      <c r="O26" s="71">
        <f t="shared" si="1"/>
        <v>25</v>
      </c>
      <c r="P26" s="48">
        <f t="shared" si="2"/>
        <v>35</v>
      </c>
      <c r="Q26" s="62">
        <f t="shared" si="3"/>
        <v>10</v>
      </c>
      <c r="R26" s="63">
        <f t="shared" si="3"/>
        <v>10</v>
      </c>
      <c r="S26" s="63">
        <f t="shared" si="3"/>
        <v>5</v>
      </c>
      <c r="T26" s="63">
        <f t="shared" si="3"/>
        <v>0</v>
      </c>
      <c r="U26" s="63">
        <v>10</v>
      </c>
      <c r="V26" s="64">
        <f t="shared" si="4"/>
        <v>0</v>
      </c>
      <c r="W26" s="50"/>
      <c r="X26" s="51"/>
      <c r="Y26" s="51"/>
      <c r="Z26" s="51"/>
      <c r="AA26" s="51"/>
      <c r="AB26" s="54"/>
      <c r="AC26" s="50">
        <v>10</v>
      </c>
      <c r="AD26" s="67">
        <v>10</v>
      </c>
      <c r="AE26" s="67">
        <v>5</v>
      </c>
      <c r="AF26" s="67"/>
      <c r="AG26" s="51">
        <v>10</v>
      </c>
      <c r="AH26" s="52"/>
      <c r="AI26" s="76" t="s">
        <v>69</v>
      </c>
    </row>
    <row r="27" spans="1:35" ht="15">
      <c r="A27" s="48">
        <v>20</v>
      </c>
      <c r="B27" s="75" t="s">
        <v>82</v>
      </c>
      <c r="C27" s="50">
        <v>3</v>
      </c>
      <c r="D27" s="51"/>
      <c r="E27" s="52"/>
      <c r="F27" s="50"/>
      <c r="G27" s="53"/>
      <c r="H27" s="54"/>
      <c r="I27" s="55">
        <f t="shared" si="0"/>
        <v>3</v>
      </c>
      <c r="J27" s="56">
        <f t="shared" si="0"/>
        <v>0</v>
      </c>
      <c r="K27" s="57">
        <f t="shared" si="0"/>
        <v>0</v>
      </c>
      <c r="L27" s="48">
        <f t="shared" si="5"/>
        <v>3</v>
      </c>
      <c r="M27" s="67" t="s">
        <v>45</v>
      </c>
      <c r="N27" s="52"/>
      <c r="O27" s="71">
        <f t="shared" si="1"/>
        <v>60</v>
      </c>
      <c r="P27" s="48">
        <f t="shared" si="2"/>
        <v>90</v>
      </c>
      <c r="Q27" s="62">
        <f t="shared" si="3"/>
        <v>15</v>
      </c>
      <c r="R27" s="63">
        <f t="shared" si="3"/>
        <v>0</v>
      </c>
      <c r="S27" s="63">
        <f t="shared" si="3"/>
        <v>45</v>
      </c>
      <c r="T27" s="63">
        <f t="shared" si="3"/>
        <v>0</v>
      </c>
      <c r="U27" s="63">
        <f t="shared" si="3"/>
        <v>30</v>
      </c>
      <c r="V27" s="64">
        <f t="shared" si="4"/>
        <v>0</v>
      </c>
      <c r="W27" s="50">
        <v>15</v>
      </c>
      <c r="X27" s="51"/>
      <c r="Y27" s="51">
        <v>45</v>
      </c>
      <c r="Z27" s="51"/>
      <c r="AA27" s="51">
        <v>30</v>
      </c>
      <c r="AB27" s="54"/>
      <c r="AC27" s="50"/>
      <c r="AD27" s="67"/>
      <c r="AE27" s="67"/>
      <c r="AF27" s="67"/>
      <c r="AG27" s="51"/>
      <c r="AH27" s="52"/>
      <c r="AI27" s="76" t="s">
        <v>194</v>
      </c>
    </row>
    <row r="28" spans="1:35" ht="15">
      <c r="A28" s="48">
        <v>21</v>
      </c>
      <c r="B28" s="75" t="s">
        <v>83</v>
      </c>
      <c r="C28" s="50">
        <v>1</v>
      </c>
      <c r="D28" s="51"/>
      <c r="E28" s="54"/>
      <c r="F28" s="67"/>
      <c r="G28" s="51"/>
      <c r="H28" s="52"/>
      <c r="I28" s="55">
        <f t="shared" si="0"/>
        <v>1</v>
      </c>
      <c r="J28" s="56">
        <f t="shared" si="0"/>
        <v>0</v>
      </c>
      <c r="K28" s="57">
        <f t="shared" si="0"/>
        <v>0</v>
      </c>
      <c r="L28" s="48">
        <f t="shared" si="5"/>
        <v>1</v>
      </c>
      <c r="M28" s="67" t="s">
        <v>45</v>
      </c>
      <c r="N28" s="52"/>
      <c r="O28" s="71">
        <f t="shared" si="1"/>
        <v>30</v>
      </c>
      <c r="P28" s="48">
        <f t="shared" si="2"/>
        <v>35</v>
      </c>
      <c r="Q28" s="62">
        <f t="shared" si="3"/>
        <v>15</v>
      </c>
      <c r="R28" s="63">
        <v>15</v>
      </c>
      <c r="S28" s="63">
        <v>0</v>
      </c>
      <c r="T28" s="63">
        <f t="shared" si="3"/>
        <v>0</v>
      </c>
      <c r="U28" s="63">
        <v>5</v>
      </c>
      <c r="V28" s="64">
        <f t="shared" si="4"/>
        <v>0</v>
      </c>
      <c r="W28" s="50">
        <v>15</v>
      </c>
      <c r="X28" s="51">
        <v>15</v>
      </c>
      <c r="Y28" s="51"/>
      <c r="Z28" s="51"/>
      <c r="AA28" s="51">
        <v>5</v>
      </c>
      <c r="AB28" s="54"/>
      <c r="AC28" s="67"/>
      <c r="AD28" s="51"/>
      <c r="AE28" s="51"/>
      <c r="AF28" s="51"/>
      <c r="AG28" s="51"/>
      <c r="AH28" s="52"/>
      <c r="AI28" s="76" t="s">
        <v>194</v>
      </c>
    </row>
    <row r="29" spans="1:35" ht="30">
      <c r="A29" s="48">
        <v>22</v>
      </c>
      <c r="B29" s="164" t="s">
        <v>85</v>
      </c>
      <c r="C29" s="145">
        <v>1</v>
      </c>
      <c r="D29" s="143"/>
      <c r="E29" s="146"/>
      <c r="F29" s="142">
        <v>9</v>
      </c>
      <c r="G29" s="143"/>
      <c r="H29" s="144"/>
      <c r="I29" s="154"/>
      <c r="J29" s="155">
        <v>0</v>
      </c>
      <c r="K29" s="156">
        <v>0</v>
      </c>
      <c r="L29" s="71">
        <v>10</v>
      </c>
      <c r="M29" s="142"/>
      <c r="N29" s="144" t="s">
        <v>45</v>
      </c>
      <c r="O29" s="180">
        <v>5</v>
      </c>
      <c r="P29" s="71">
        <v>255</v>
      </c>
      <c r="Q29" s="157"/>
      <c r="R29" s="158">
        <v>5</v>
      </c>
      <c r="S29" s="158"/>
      <c r="T29" s="158"/>
      <c r="U29" s="158">
        <v>250</v>
      </c>
      <c r="V29" s="159"/>
      <c r="W29" s="145"/>
      <c r="X29" s="143">
        <v>2</v>
      </c>
      <c r="Y29" s="143"/>
      <c r="Z29" s="143"/>
      <c r="AA29" s="143">
        <v>100</v>
      </c>
      <c r="AB29" s="146"/>
      <c r="AC29" s="142"/>
      <c r="AD29" s="142">
        <v>3</v>
      </c>
      <c r="AE29" s="142"/>
      <c r="AF29" s="142"/>
      <c r="AG29" s="143">
        <v>150</v>
      </c>
      <c r="AH29" s="144"/>
      <c r="AI29" s="65" t="s">
        <v>86</v>
      </c>
    </row>
    <row r="30" spans="1:35" s="2" customFormat="1" ht="30">
      <c r="A30" s="48">
        <v>23</v>
      </c>
      <c r="B30" s="75" t="s">
        <v>100</v>
      </c>
      <c r="C30" s="77"/>
      <c r="D30" s="51"/>
      <c r="E30" s="52">
        <v>2</v>
      </c>
      <c r="F30" s="50"/>
      <c r="G30" s="51"/>
      <c r="H30" s="54"/>
      <c r="I30" s="55">
        <f>C30+F30</f>
        <v>0</v>
      </c>
      <c r="J30" s="56">
        <f>D30+G30</f>
        <v>0</v>
      </c>
      <c r="K30" s="57">
        <f>E30+H30</f>
        <v>2</v>
      </c>
      <c r="L30" s="48">
        <f>SUM(I30:K30)</f>
        <v>2</v>
      </c>
      <c r="M30" s="67" t="s">
        <v>45</v>
      </c>
      <c r="N30" s="52"/>
      <c r="O30" s="71">
        <f>SUM(Q30:T30)</f>
        <v>0</v>
      </c>
      <c r="P30" s="48">
        <v>60</v>
      </c>
      <c r="Q30" s="62">
        <f>W30+AC30</f>
        <v>0</v>
      </c>
      <c r="R30" s="63">
        <f>X30+AD30</f>
        <v>0</v>
      </c>
      <c r="S30" s="63">
        <f>Y30+AE30</f>
        <v>0</v>
      </c>
      <c r="T30" s="63">
        <f>Z30+AF30</f>
        <v>0</v>
      </c>
      <c r="U30" s="63">
        <f>AA30+AG30</f>
        <v>0</v>
      </c>
      <c r="V30" s="64">
        <v>60</v>
      </c>
      <c r="W30" s="50"/>
      <c r="X30" s="51"/>
      <c r="Y30" s="51"/>
      <c r="Z30" s="51"/>
      <c r="AA30" s="51"/>
      <c r="AB30" s="54">
        <v>60</v>
      </c>
      <c r="AC30" s="67"/>
      <c r="AD30" s="67"/>
      <c r="AE30" s="67"/>
      <c r="AF30" s="67"/>
      <c r="AG30" s="51"/>
      <c r="AH30" s="52"/>
      <c r="AI30" s="69" t="s">
        <v>99</v>
      </c>
    </row>
    <row r="31" spans="1:35" ht="15">
      <c r="A31" s="48"/>
      <c r="B31" s="78"/>
      <c r="C31" s="77"/>
      <c r="D31" s="51"/>
      <c r="E31" s="52"/>
      <c r="F31" s="50"/>
      <c r="G31" s="53"/>
      <c r="H31" s="54"/>
      <c r="I31" s="55"/>
      <c r="J31" s="56"/>
      <c r="K31" s="57"/>
      <c r="L31" s="48"/>
      <c r="M31" s="67"/>
      <c r="N31" s="52"/>
      <c r="O31" s="71"/>
      <c r="P31" s="48"/>
      <c r="Q31" s="62"/>
      <c r="R31" s="63"/>
      <c r="S31" s="63"/>
      <c r="T31" s="63"/>
      <c r="U31" s="63"/>
      <c r="V31" s="64"/>
      <c r="W31" s="50"/>
      <c r="X31" s="51"/>
      <c r="Y31" s="51"/>
      <c r="Z31" s="51"/>
      <c r="AA31" s="51"/>
      <c r="AB31" s="54"/>
      <c r="AC31" s="67"/>
      <c r="AD31" s="67"/>
      <c r="AE31" s="67"/>
      <c r="AF31" s="67"/>
      <c r="AG31" s="51"/>
      <c r="AH31" s="54"/>
      <c r="AI31" s="72"/>
    </row>
    <row r="32" spans="1:35" ht="15">
      <c r="A32" s="48"/>
      <c r="B32" s="78"/>
      <c r="C32" s="77"/>
      <c r="D32" s="51"/>
      <c r="E32" s="52"/>
      <c r="F32" s="50"/>
      <c r="G32" s="53"/>
      <c r="H32" s="54"/>
      <c r="I32" s="55"/>
      <c r="J32" s="56"/>
      <c r="K32" s="57"/>
      <c r="L32" s="48"/>
      <c r="M32" s="67"/>
      <c r="N32" s="52"/>
      <c r="O32" s="71"/>
      <c r="P32" s="48"/>
      <c r="Q32" s="62"/>
      <c r="R32" s="63"/>
      <c r="S32" s="63"/>
      <c r="T32" s="63"/>
      <c r="U32" s="63"/>
      <c r="V32" s="64"/>
      <c r="W32" s="50"/>
      <c r="X32" s="51"/>
      <c r="Y32" s="51"/>
      <c r="Z32" s="51"/>
      <c r="AA32" s="51"/>
      <c r="AB32" s="54"/>
      <c r="AC32" s="67"/>
      <c r="AD32" s="67"/>
      <c r="AE32" s="67"/>
      <c r="AF32" s="67"/>
      <c r="AG32" s="51"/>
      <c r="AH32" s="52"/>
      <c r="AI32" s="78"/>
    </row>
    <row r="33" spans="1:35" ht="15">
      <c r="A33" s="48"/>
      <c r="B33" s="72"/>
      <c r="C33" s="50"/>
      <c r="D33" s="51"/>
      <c r="E33" s="52"/>
      <c r="F33" s="50"/>
      <c r="G33" s="53"/>
      <c r="H33" s="54"/>
      <c r="I33" s="55"/>
      <c r="J33" s="56"/>
      <c r="K33" s="57"/>
      <c r="L33" s="48"/>
      <c r="M33" s="67"/>
      <c r="N33" s="52"/>
      <c r="O33" s="71"/>
      <c r="P33" s="48"/>
      <c r="Q33" s="62"/>
      <c r="R33" s="63"/>
      <c r="S33" s="63"/>
      <c r="T33" s="63"/>
      <c r="U33" s="63"/>
      <c r="V33" s="64"/>
      <c r="W33" s="50"/>
      <c r="X33" s="51"/>
      <c r="Y33" s="51"/>
      <c r="Z33" s="51"/>
      <c r="AA33" s="51"/>
      <c r="AB33" s="54"/>
      <c r="AC33" s="50"/>
      <c r="AD33" s="67"/>
      <c r="AE33" s="67"/>
      <c r="AF33" s="67"/>
      <c r="AG33" s="51"/>
      <c r="AH33" s="52"/>
      <c r="AI33" s="83"/>
    </row>
    <row r="34" spans="1:35" ht="15">
      <c r="A34" s="48"/>
      <c r="B34" s="72"/>
      <c r="C34" s="50"/>
      <c r="D34" s="51"/>
      <c r="E34" s="52"/>
      <c r="F34" s="50"/>
      <c r="G34" s="53"/>
      <c r="H34" s="54"/>
      <c r="I34" s="55"/>
      <c r="J34" s="56"/>
      <c r="K34" s="57"/>
      <c r="L34" s="48"/>
      <c r="M34" s="67"/>
      <c r="N34" s="52"/>
      <c r="O34" s="71"/>
      <c r="P34" s="48"/>
      <c r="Q34" s="80"/>
      <c r="R34" s="81"/>
      <c r="S34" s="81"/>
      <c r="T34" s="81"/>
      <c r="U34" s="81"/>
      <c r="V34" s="82"/>
      <c r="W34" s="50"/>
      <c r="X34" s="51"/>
      <c r="Y34" s="51"/>
      <c r="Z34" s="51"/>
      <c r="AA34" s="51"/>
      <c r="AB34" s="54"/>
      <c r="AC34" s="50"/>
      <c r="AD34" s="67"/>
      <c r="AE34" s="67"/>
      <c r="AF34" s="67"/>
      <c r="AG34" s="51"/>
      <c r="AH34" s="52"/>
      <c r="AI34" s="83"/>
    </row>
    <row r="35" spans="1:35" ht="15.75" thickBot="1">
      <c r="A35" s="84"/>
      <c r="B35" s="85"/>
      <c r="C35" s="86"/>
      <c r="D35" s="87"/>
      <c r="E35" s="88"/>
      <c r="F35" s="86"/>
      <c r="G35" s="89"/>
      <c r="H35" s="90"/>
      <c r="I35" s="91"/>
      <c r="J35" s="92"/>
      <c r="K35" s="57"/>
      <c r="L35" s="48"/>
      <c r="M35" s="100"/>
      <c r="N35" s="88"/>
      <c r="O35" s="181"/>
      <c r="P35" s="84"/>
      <c r="Q35" s="97"/>
      <c r="R35" s="98"/>
      <c r="S35" s="98"/>
      <c r="T35" s="98"/>
      <c r="U35" s="98"/>
      <c r="V35" s="99"/>
      <c r="W35" s="86"/>
      <c r="X35" s="87"/>
      <c r="Y35" s="87"/>
      <c r="Z35" s="87"/>
      <c r="AA35" s="87"/>
      <c r="AB35" s="90"/>
      <c r="AC35" s="86"/>
      <c r="AD35" s="100"/>
      <c r="AE35" s="100"/>
      <c r="AF35" s="100"/>
      <c r="AG35" s="87"/>
      <c r="AH35" s="88"/>
      <c r="AI35" s="101"/>
    </row>
    <row r="36" spans="1:35" ht="15.75" thickBot="1">
      <c r="A36" s="587" t="s">
        <v>6</v>
      </c>
      <c r="B36" s="589"/>
      <c r="C36" s="167">
        <f>SUM(C7:C35)</f>
        <v>28</v>
      </c>
      <c r="D36" s="167">
        <f aca="true" t="shared" si="6" ref="D36:L36">SUM(D7:D35)</f>
        <v>0</v>
      </c>
      <c r="E36" s="167">
        <f t="shared" si="6"/>
        <v>2</v>
      </c>
      <c r="F36" s="167">
        <f t="shared" si="6"/>
        <v>30</v>
      </c>
      <c r="G36" s="167">
        <f t="shared" si="6"/>
        <v>0</v>
      </c>
      <c r="H36" s="167">
        <f t="shared" si="6"/>
        <v>0</v>
      </c>
      <c r="I36" s="167">
        <f t="shared" si="6"/>
        <v>48</v>
      </c>
      <c r="J36" s="167">
        <f t="shared" si="6"/>
        <v>0</v>
      </c>
      <c r="K36" s="167">
        <f t="shared" si="6"/>
        <v>2</v>
      </c>
      <c r="L36" s="167">
        <f t="shared" si="6"/>
        <v>60</v>
      </c>
      <c r="M36" s="182">
        <f>COUNTIF(M7:M35,"EGZ")</f>
        <v>3</v>
      </c>
      <c r="N36" s="183">
        <f>COUNTIF(N7:N35,"EGZ")</f>
        <v>3</v>
      </c>
      <c r="O36" s="184">
        <f aca="true" t="shared" si="7" ref="O36:V36">SUM(O7:O35)</f>
        <v>1015</v>
      </c>
      <c r="P36" s="185">
        <f t="shared" si="7"/>
        <v>1750</v>
      </c>
      <c r="Q36" s="183">
        <f t="shared" si="7"/>
        <v>375</v>
      </c>
      <c r="R36" s="182">
        <f t="shared" si="7"/>
        <v>195</v>
      </c>
      <c r="S36" s="182">
        <f t="shared" si="7"/>
        <v>445</v>
      </c>
      <c r="T36" s="182">
        <f t="shared" si="7"/>
        <v>0</v>
      </c>
      <c r="U36" s="182">
        <f t="shared" si="7"/>
        <v>675</v>
      </c>
      <c r="V36" s="186">
        <f t="shared" si="7"/>
        <v>60</v>
      </c>
      <c r="W36" s="186">
        <f>SUM(W7:W35)</f>
        <v>220</v>
      </c>
      <c r="X36" s="186">
        <f aca="true" t="shared" si="8" ref="X36:AH36">SUM(X7:X35)</f>
        <v>102</v>
      </c>
      <c r="Y36" s="186">
        <f t="shared" si="8"/>
        <v>255</v>
      </c>
      <c r="Z36" s="186">
        <f t="shared" si="8"/>
        <v>0</v>
      </c>
      <c r="AA36" s="186">
        <f t="shared" si="8"/>
        <v>330</v>
      </c>
      <c r="AB36" s="186">
        <f t="shared" si="8"/>
        <v>60</v>
      </c>
      <c r="AC36" s="186">
        <f t="shared" si="8"/>
        <v>155</v>
      </c>
      <c r="AD36" s="186">
        <f t="shared" si="8"/>
        <v>93</v>
      </c>
      <c r="AE36" s="186">
        <f t="shared" si="8"/>
        <v>190</v>
      </c>
      <c r="AF36" s="186">
        <f t="shared" si="8"/>
        <v>0</v>
      </c>
      <c r="AG36" s="186">
        <f t="shared" si="8"/>
        <v>345</v>
      </c>
      <c r="AH36" s="186">
        <f t="shared" si="8"/>
        <v>0</v>
      </c>
      <c r="AI36" s="189"/>
    </row>
    <row r="37" spans="1:35" ht="21.75" customHeight="1" thickBot="1">
      <c r="A37" s="107"/>
      <c r="B37" s="102" t="s">
        <v>28</v>
      </c>
      <c r="C37" s="509">
        <f>SUM(C36:E36)</f>
        <v>30</v>
      </c>
      <c r="D37" s="528"/>
      <c r="E37" s="510"/>
      <c r="F37" s="509">
        <f>SUM(F36:H36)</f>
        <v>30</v>
      </c>
      <c r="G37" s="528"/>
      <c r="H37" s="510"/>
      <c r="I37" s="108"/>
      <c r="J37" s="582" t="s">
        <v>34</v>
      </c>
      <c r="K37" s="583"/>
      <c r="L37" s="584"/>
      <c r="M37" s="509" t="s">
        <v>35</v>
      </c>
      <c r="N37" s="510"/>
      <c r="O37" s="107"/>
      <c r="P37" s="109"/>
      <c r="Q37" s="558">
        <f>SUM(Q36:T36)</f>
        <v>1015</v>
      </c>
      <c r="R37" s="559"/>
      <c r="S37" s="559"/>
      <c r="T37" s="560"/>
      <c r="U37" s="585">
        <f>AA37+AG37</f>
        <v>735</v>
      </c>
      <c r="V37" s="586"/>
      <c r="W37" s="582">
        <f>SUM(W36:Z36)</f>
        <v>577</v>
      </c>
      <c r="X37" s="583"/>
      <c r="Y37" s="583"/>
      <c r="Z37" s="584"/>
      <c r="AA37" s="509">
        <f>SUM(AA36:AB36)</f>
        <v>390</v>
      </c>
      <c r="AB37" s="510"/>
      <c r="AC37" s="582">
        <f>SUM(AC36:AF36)</f>
        <v>438</v>
      </c>
      <c r="AD37" s="583"/>
      <c r="AE37" s="583"/>
      <c r="AF37" s="584"/>
      <c r="AG37" s="509">
        <f>SUM(AG36:AH36)</f>
        <v>345</v>
      </c>
      <c r="AH37" s="510"/>
      <c r="AI37" s="110"/>
    </row>
    <row r="38" spans="1:35" ht="20.25" customHeight="1" thickBot="1">
      <c r="A38" s="107"/>
      <c r="B38" s="111"/>
      <c r="C38" s="111"/>
      <c r="D38" s="111"/>
      <c r="E38" s="112"/>
      <c r="F38" s="111"/>
      <c r="G38" s="111"/>
      <c r="H38" s="111"/>
      <c r="I38" s="107"/>
      <c r="J38" s="509" t="s">
        <v>33</v>
      </c>
      <c r="K38" s="528"/>
      <c r="L38" s="528"/>
      <c r="M38" s="528"/>
      <c r="N38" s="510"/>
      <c r="O38" s="113"/>
      <c r="P38" s="109"/>
      <c r="Q38" s="585">
        <f>Q37+U37</f>
        <v>1750</v>
      </c>
      <c r="R38" s="620"/>
      <c r="S38" s="620"/>
      <c r="T38" s="620"/>
      <c r="U38" s="620"/>
      <c r="V38" s="586"/>
      <c r="W38" s="509">
        <f>W37+AA37</f>
        <v>967</v>
      </c>
      <c r="X38" s="528"/>
      <c r="Y38" s="528"/>
      <c r="Z38" s="528"/>
      <c r="AA38" s="528"/>
      <c r="AB38" s="510"/>
      <c r="AC38" s="509">
        <f>AC37+AG37</f>
        <v>783</v>
      </c>
      <c r="AD38" s="528"/>
      <c r="AE38" s="528"/>
      <c r="AF38" s="528"/>
      <c r="AG38" s="528"/>
      <c r="AH38" s="510"/>
      <c r="AI38" s="110"/>
    </row>
    <row r="39" spans="1:35" ht="15" thickBo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9"/>
      <c r="N39" s="109"/>
      <c r="O39" s="109"/>
      <c r="P39" s="109"/>
      <c r="Q39" s="114"/>
      <c r="R39" s="114"/>
      <c r="S39" s="114"/>
      <c r="T39" s="114"/>
      <c r="U39" s="114"/>
      <c r="V39" s="115"/>
      <c r="W39" s="116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10"/>
    </row>
    <row r="40" spans="1:35" ht="14.25">
      <c r="A40" s="572" t="s">
        <v>21</v>
      </c>
      <c r="B40" s="573"/>
      <c r="C40" s="529" t="s">
        <v>22</v>
      </c>
      <c r="D40" s="530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1"/>
      <c r="W40" s="117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</row>
    <row r="41" spans="1:35" ht="15">
      <c r="A41" s="517" t="s">
        <v>90</v>
      </c>
      <c r="B41" s="518"/>
      <c r="C41" s="564" t="s">
        <v>91</v>
      </c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18"/>
      <c r="R41" s="119" t="s">
        <v>92</v>
      </c>
      <c r="S41" s="120"/>
      <c r="T41" s="120"/>
      <c r="U41" s="120"/>
      <c r="V41" s="121"/>
      <c r="W41" s="117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2" spans="1:35" ht="15">
      <c r="A42" s="517" t="s">
        <v>93</v>
      </c>
      <c r="B42" s="518"/>
      <c r="C42" s="564" t="s">
        <v>94</v>
      </c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518"/>
      <c r="R42" s="122" t="s">
        <v>95</v>
      </c>
      <c r="S42" s="120"/>
      <c r="T42" s="120"/>
      <c r="U42" s="121"/>
      <c r="V42" s="79"/>
      <c r="W42" s="117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</row>
    <row r="43" spans="1:35" ht="15.75" thickBot="1">
      <c r="A43" s="566"/>
      <c r="B43" s="563"/>
      <c r="C43" s="563" t="s">
        <v>96</v>
      </c>
      <c r="D43" s="563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3"/>
      <c r="P43" s="563"/>
      <c r="Q43" s="563"/>
      <c r="R43" s="123" t="s">
        <v>97</v>
      </c>
      <c r="S43" s="124"/>
      <c r="T43" s="124"/>
      <c r="U43" s="125"/>
      <c r="V43" s="126"/>
      <c r="W43" s="117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</row>
    <row r="44" spans="1:35" ht="15" thickBot="1">
      <c r="A44" s="567"/>
      <c r="B44" s="568"/>
      <c r="C44" s="569" t="s">
        <v>98</v>
      </c>
      <c r="D44" s="570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1"/>
      <c r="R44" s="127"/>
      <c r="S44" s="128"/>
      <c r="T44" s="128"/>
      <c r="U44" s="128"/>
      <c r="V44" s="129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</row>
    <row r="45" spans="1:35" ht="15">
      <c r="A45" s="519" t="s">
        <v>18</v>
      </c>
      <c r="B45" s="520"/>
      <c r="C45" s="521" t="s">
        <v>16</v>
      </c>
      <c r="D45" s="522"/>
      <c r="E45" s="522"/>
      <c r="F45" s="522"/>
      <c r="G45" s="522"/>
      <c r="H45" s="522"/>
      <c r="I45" s="522"/>
      <c r="J45" s="522"/>
      <c r="K45" s="522"/>
      <c r="L45" s="522"/>
      <c r="M45" s="523"/>
      <c r="N45" s="521" t="s">
        <v>17</v>
      </c>
      <c r="O45" s="522"/>
      <c r="P45" s="561"/>
      <c r="Q45" s="562"/>
      <c r="R45" s="130"/>
      <c r="S45" s="2"/>
      <c r="T45" s="2"/>
      <c r="U45" s="2"/>
      <c r="V45" s="13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>
      <c r="A46" s="511" t="s">
        <v>13</v>
      </c>
      <c r="B46" s="512"/>
      <c r="C46" s="513">
        <v>15</v>
      </c>
      <c r="D46" s="514"/>
      <c r="E46" s="514"/>
      <c r="F46" s="514"/>
      <c r="G46" s="514"/>
      <c r="H46" s="514"/>
      <c r="I46" s="514"/>
      <c r="J46" s="514"/>
      <c r="K46" s="514"/>
      <c r="L46" s="514"/>
      <c r="M46" s="515"/>
      <c r="N46" s="513">
        <v>15</v>
      </c>
      <c r="O46" s="514"/>
      <c r="P46" s="514"/>
      <c r="Q46" s="516"/>
      <c r="R46" s="132"/>
      <c r="S46" s="2"/>
      <c r="T46" s="2"/>
      <c r="U46" s="2"/>
      <c r="V46" s="133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>
      <c r="A47" s="511" t="s">
        <v>14</v>
      </c>
      <c r="B47" s="512"/>
      <c r="C47" s="513">
        <v>15</v>
      </c>
      <c r="D47" s="514"/>
      <c r="E47" s="514"/>
      <c r="F47" s="514"/>
      <c r="G47" s="514"/>
      <c r="H47" s="514"/>
      <c r="I47" s="514"/>
      <c r="J47" s="514"/>
      <c r="K47" s="514"/>
      <c r="L47" s="514"/>
      <c r="M47" s="515"/>
      <c r="N47" s="513">
        <v>15</v>
      </c>
      <c r="O47" s="514"/>
      <c r="P47" s="514"/>
      <c r="Q47" s="516"/>
      <c r="R47" s="132"/>
      <c r="S47" s="2"/>
      <c r="T47" s="2"/>
      <c r="U47" s="2"/>
      <c r="V47" s="133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.75" thickBot="1">
      <c r="A48" s="552" t="s">
        <v>15</v>
      </c>
      <c r="B48" s="553"/>
      <c r="C48" s="554">
        <v>0</v>
      </c>
      <c r="D48" s="555"/>
      <c r="E48" s="555"/>
      <c r="F48" s="555"/>
      <c r="G48" s="555"/>
      <c r="H48" s="555"/>
      <c r="I48" s="555"/>
      <c r="J48" s="555"/>
      <c r="K48" s="555"/>
      <c r="L48" s="555"/>
      <c r="M48" s="556"/>
      <c r="N48" s="554">
        <v>0</v>
      </c>
      <c r="O48" s="555"/>
      <c r="P48" s="555"/>
      <c r="Q48" s="557"/>
      <c r="R48" s="132"/>
      <c r="S48" s="2"/>
      <c r="T48" s="2"/>
      <c r="U48" s="2"/>
      <c r="V48" s="133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50" ht="14.25"/>
    <row r="51" ht="14.25">
      <c r="C51" s="135"/>
    </row>
    <row r="52" ht="14.25"/>
    <row r="53" ht="14.25"/>
    <row r="54" ht="14.25"/>
    <row r="55" ht="14.25"/>
    <row r="56" ht="14.25"/>
  </sheetData>
  <sheetProtection/>
  <mergeCells count="61">
    <mergeCell ref="AC37:AF37"/>
    <mergeCell ref="U37:V37"/>
    <mergeCell ref="AG37:AH37"/>
    <mergeCell ref="AA37:AB37"/>
    <mergeCell ref="W37:Z37"/>
    <mergeCell ref="AI3:AI6"/>
    <mergeCell ref="AC5:AH5"/>
    <mergeCell ref="AC3:AH4"/>
    <mergeCell ref="C43:Q43"/>
    <mergeCell ref="Q38:V38"/>
    <mergeCell ref="W38:AB38"/>
    <mergeCell ref="A36:B36"/>
    <mergeCell ref="C37:E37"/>
    <mergeCell ref="B18:AI18"/>
    <mergeCell ref="F37:H37"/>
    <mergeCell ref="J37:L37"/>
    <mergeCell ref="M37:N37"/>
    <mergeCell ref="Q37:T37"/>
    <mergeCell ref="AC38:AH38"/>
    <mergeCell ref="A45:B45"/>
    <mergeCell ref="A43:B43"/>
    <mergeCell ref="A40:B40"/>
    <mergeCell ref="C40:V40"/>
    <mergeCell ref="C41:Q41"/>
    <mergeCell ref="J38:N38"/>
    <mergeCell ref="A41:B41"/>
    <mergeCell ref="C45:M45"/>
    <mergeCell ref="N45:Q45"/>
    <mergeCell ref="A47:B47"/>
    <mergeCell ref="A46:B46"/>
    <mergeCell ref="N47:Q47"/>
    <mergeCell ref="C47:M47"/>
    <mergeCell ref="N46:Q46"/>
    <mergeCell ref="C46:M46"/>
    <mergeCell ref="C3:L3"/>
    <mergeCell ref="A48:B48"/>
    <mergeCell ref="C48:M48"/>
    <mergeCell ref="A44:B44"/>
    <mergeCell ref="C42:Q42"/>
    <mergeCell ref="A42:B42"/>
    <mergeCell ref="C44:Q44"/>
    <mergeCell ref="N48:Q48"/>
    <mergeCell ref="J5:J6"/>
    <mergeCell ref="I4:L4"/>
    <mergeCell ref="M5:N5"/>
    <mergeCell ref="W5:AB5"/>
    <mergeCell ref="O3:O6"/>
    <mergeCell ref="P3:P6"/>
    <mergeCell ref="M3:N4"/>
    <mergeCell ref="Q3:V5"/>
    <mergeCell ref="W3:AB4"/>
    <mergeCell ref="C4:H4"/>
    <mergeCell ref="A1:AH1"/>
    <mergeCell ref="A3:A6"/>
    <mergeCell ref="B3:B6"/>
    <mergeCell ref="A2:AH2"/>
    <mergeCell ref="C5:E5"/>
    <mergeCell ref="F5:H5"/>
    <mergeCell ref="I5:I6"/>
    <mergeCell ref="K5:K6"/>
    <mergeCell ref="L5:L6"/>
  </mergeCells>
  <printOptions horizontalCentered="1"/>
  <pageMargins left="0" right="0" top="0" bottom="0" header="0" footer="0"/>
  <pageSetup fitToHeight="0" fitToWidth="1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2017-06-05T08:24:44Z</cp:lastPrinted>
  <dcterms:created xsi:type="dcterms:W3CDTF">1997-02-26T13:46:56Z</dcterms:created>
  <dcterms:modified xsi:type="dcterms:W3CDTF">2017-06-08T08:32:40Z</dcterms:modified>
  <cp:category/>
  <cp:version/>
  <cp:contentType/>
  <cp:contentStatus/>
</cp:coreProperties>
</file>