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5" windowWidth="24240" windowHeight="12240" tabRatio="639" activeTab="2"/>
  </bookViews>
  <sheets>
    <sheet name="I rok" sheetId="1" r:id="rId1"/>
    <sheet name="II rok" sheetId="2" r:id="rId2"/>
    <sheet name="III  rok moduł A" sheetId="3" r:id="rId3"/>
    <sheet name="III rok moduł B" sheetId="4" r:id="rId4"/>
  </sheets>
  <definedNames/>
  <calcPr fullCalcOnLoad="1"/>
</workbook>
</file>

<file path=xl/sharedStrings.xml><?xml version="1.0" encoding="utf-8"?>
<sst xmlns="http://schemas.openxmlformats.org/spreadsheetml/2006/main" count="587" uniqueCount="208">
  <si>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</si>
  <si>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</si>
  <si>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</si>
  <si>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</si>
  <si>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</si>
  <si>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</si>
  <si>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</si>
  <si>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</si>
  <si>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</si>
  <si>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</si>
  <si>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</si>
  <si>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</si>
  <si>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</si>
  <si>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</si>
  <si>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</si>
  <si>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</si>
  <si>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</si>
  <si>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t>liczba tygodni zajęć teoretycznych:</t>
  </si>
  <si>
    <t>liczba tygodni zajęć praktycznych:</t>
  </si>
  <si>
    <t>liczba tygodni praktyk zawodowych:</t>
  </si>
  <si>
    <t>sem. zimowy</t>
  </si>
  <si>
    <t>sem. letni</t>
  </si>
  <si>
    <t>liczba tygodni zajęć</t>
  </si>
  <si>
    <t>Lp</t>
  </si>
  <si>
    <t>NAZWA PRZEDMIOTU</t>
  </si>
  <si>
    <t>Osoba odpowiedzialna za prowadzenie zajęć dydaktycznych w jednostce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</si>
  <si>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</si>
  <si>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</si>
  <si>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</si>
  <si>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</si>
  <si>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</si>
  <si>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</si>
  <si>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</si>
  <si>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 xml:space="preserve">STUDIA I STOPNIA  STACJONARNE  </t>
  </si>
  <si>
    <t>RAZEM</t>
  </si>
  <si>
    <t>Razem</t>
  </si>
  <si>
    <t>Semestr</t>
  </si>
  <si>
    <t>T</t>
  </si>
  <si>
    <r>
      <t>ZAL</t>
    </r>
    <r>
      <rPr>
        <sz val="10"/>
        <rFont val="Times New Roman"/>
        <family val="1"/>
      </rPr>
      <t>-zaliczenie</t>
    </r>
  </si>
  <si>
    <t>Załącznik 3b do Uchwały nr 21 /2013 Senatu UMB</t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</si>
  <si>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</si>
  <si>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</si>
  <si>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</si>
  <si>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</si>
  <si>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</si>
  <si>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</si>
  <si>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</si>
  <si>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</si>
  <si>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</si>
  <si>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t>Zakład Technologii i Towaroznawstwa Żywności</t>
  </si>
  <si>
    <t>dr hab. n. med. Anna Witkowska</t>
  </si>
  <si>
    <t>Zakład Dietetyki i Żywienia Klinicznego</t>
  </si>
  <si>
    <t>dr hab. n. med. Lucyna Ostrowska</t>
  </si>
  <si>
    <t>Klinika Chorób Zakaźnych i Neuroinfekcji</t>
  </si>
  <si>
    <t>Zakład Higieny i Epidemiologii</t>
  </si>
  <si>
    <t>Zakład Statystyki i Informatyki Medycznej</t>
  </si>
  <si>
    <t>dr Robert Milewski</t>
  </si>
  <si>
    <t>Studium Filozofii i Psychologii Człowieka</t>
  </si>
  <si>
    <t>Język obcy</t>
  </si>
  <si>
    <t>Studium Języków Obcych</t>
  </si>
  <si>
    <t>mgr Ewa Szczepaniak</t>
  </si>
  <si>
    <t>Zal</t>
  </si>
  <si>
    <t>Zakład Zdrowia Publicznego</t>
  </si>
  <si>
    <t>Żywienie w zdrowiu i chorobie</t>
  </si>
  <si>
    <t>Egz</t>
  </si>
  <si>
    <t>Kliniczny zarys chorób</t>
  </si>
  <si>
    <t>Klinika Alergologii i Chorób Wewnętrznych</t>
  </si>
  <si>
    <t>Mikrobiologia ogólna i żywności</t>
  </si>
  <si>
    <t>Zakład Diagnostyki Mikrobiologicznej i Immunologii Infekcyjnej</t>
  </si>
  <si>
    <t>Analiza i ocena jakości żywności</t>
  </si>
  <si>
    <t>Zakład Bromatologii</t>
  </si>
  <si>
    <t>Komunikowanie z pacjentem</t>
  </si>
  <si>
    <t>dr n. hum. Grzegorz Zalewski</t>
  </si>
  <si>
    <t>Komunikowanie międzykulturowe</t>
  </si>
  <si>
    <t>Zakład Medycyny Wieku Rozwojowego i Pielęgniarstwa Pediatrycznego</t>
  </si>
  <si>
    <t>Klinika Neonatologii i Intensywnej Terapii Noworodka</t>
  </si>
  <si>
    <t>Żywienie ludzi starszych</t>
  </si>
  <si>
    <t>Klinika Geriatrii</t>
  </si>
  <si>
    <t>Dietetyka praktyczna i diety niekonwencjonalne</t>
  </si>
  <si>
    <t>Zarys chirurgii z elementami żywienia w okresie okołooperacyjnym</t>
  </si>
  <si>
    <t>I Klinika Chirurgii Ogólnej i Endokrynologicznej</t>
  </si>
  <si>
    <t>Podstawy pracowni żywienia</t>
  </si>
  <si>
    <t>Edukacja ekologiczna</t>
  </si>
  <si>
    <t>Ochrona własności intelektualnej</t>
  </si>
  <si>
    <t>Praktyki w poradni chorób układu pokarmowego i chorób metabolicznych</t>
  </si>
  <si>
    <t>Poradnie Przykliniczne USK, UDSK</t>
  </si>
  <si>
    <t>Praktyki w poradni dietetycznej i dziale żywienia w szpitalu (po drugim roku studiów)</t>
  </si>
  <si>
    <t>USK, UDSK</t>
  </si>
  <si>
    <t>Praktyki w szpitalu dziecięcym (oddziale szpitalnym, kuchni ogólnej i niemowlęcej, żłobku, poradni dietetycznej, magazynie żywności)</t>
  </si>
  <si>
    <t>UDSK i żłobki</t>
  </si>
  <si>
    <t>Farmakologia i farmakoterapia żywieniowa oraz interakcja leków z żywnością</t>
  </si>
  <si>
    <t>zal</t>
  </si>
  <si>
    <t>egz</t>
  </si>
  <si>
    <t>Higiena żywności</t>
  </si>
  <si>
    <t>Toksykologia żywności</t>
  </si>
  <si>
    <t>Zakład Toksykologii</t>
  </si>
  <si>
    <t>Bezpieczeństwo żywności</t>
  </si>
  <si>
    <t>Pracownia żywienia i dietetyki</t>
  </si>
  <si>
    <t>Żywienie w gastroenterologii</t>
  </si>
  <si>
    <t>Klinika Gastroenterologii i Chorób Wewnętrznych</t>
  </si>
  <si>
    <t>Żywienie w chorobach nerek</t>
  </si>
  <si>
    <t>Klinika Nefrologii i Transplantologii z Ośrodkiem Dializ</t>
  </si>
  <si>
    <t>Żywienie w chorobach metabolicznych</t>
  </si>
  <si>
    <t>Klinika Endokrynologii, Diabetologii i Chorób Wewnętrznych</t>
  </si>
  <si>
    <t>Informatyka w ocenie żywienia</t>
  </si>
  <si>
    <t>Biostatystyka</t>
  </si>
  <si>
    <t>System HACCP w zakładach zbiorowego żywienia</t>
  </si>
  <si>
    <t xml:space="preserve">Moduł A </t>
  </si>
  <si>
    <t>Dietoprofilaktyka chorób cywilizacyjnych</t>
  </si>
  <si>
    <t>Choroby zakaźne z elementami żywienia</t>
  </si>
  <si>
    <t>prof. dr hab. Sławomir Pancewicz</t>
  </si>
  <si>
    <t>Socjologia</t>
  </si>
  <si>
    <t>Metodologia oceny sposobu żywienia</t>
  </si>
  <si>
    <t>Dietoterapia otyłości i zespołu metabolicznego</t>
  </si>
  <si>
    <t>Chemia składników odżywczych</t>
  </si>
  <si>
    <t>Zdrowie środowiskowe</t>
  </si>
  <si>
    <t>Zdrowie psychiczne z elementami psychiatrii</t>
  </si>
  <si>
    <t>Klinika Psychiatrii</t>
  </si>
  <si>
    <t>Nadzór sanitarno-epidemiologiczny</t>
  </si>
  <si>
    <t>Zachowania żywieniowe</t>
  </si>
  <si>
    <t>Praktyka zawodowa</t>
  </si>
  <si>
    <t>Zakład Opieki Społecznej</t>
  </si>
  <si>
    <t>Moduł B</t>
  </si>
  <si>
    <t>Fizjologia wysiłku i żywienie w sporcie</t>
  </si>
  <si>
    <t>Podstawy położnictwa z elementami żywienia kobiet ciężarnych</t>
  </si>
  <si>
    <t>Zakład Położnictwa, Ginekologii i Opieki Położniczo-Ginekologicznej</t>
  </si>
  <si>
    <t>Podstawy biotechnologii</t>
  </si>
  <si>
    <t xml:space="preserve">   </t>
  </si>
  <si>
    <t>Dietetyka w dermatologii</t>
  </si>
  <si>
    <t>Ekologia i ochrona przyrody</t>
  </si>
  <si>
    <t>Żywienie w chorobach nowotworowych</t>
  </si>
  <si>
    <t>Suplementy diety</t>
  </si>
  <si>
    <t>Zaburzenia odżywiania</t>
  </si>
  <si>
    <t>Zasady cateringu</t>
  </si>
  <si>
    <t>Historia żywności i żywienia</t>
  </si>
  <si>
    <t>Edukacja żywieniowa</t>
  </si>
  <si>
    <t>Zakład Farmakologii Doświadczalnej</t>
  </si>
  <si>
    <t>Anatomia człowieka</t>
  </si>
  <si>
    <t>EGZ</t>
  </si>
  <si>
    <t>Zakład Anatomii Prawidłowej Człowieka</t>
  </si>
  <si>
    <t>prof. dr hab. Janusz Dzięcioł</t>
  </si>
  <si>
    <t>Fizjologia człowieka</t>
  </si>
  <si>
    <t>Zakład Fizjologii i Patofizjologii Doświadczalnej</t>
  </si>
  <si>
    <t>prof. dr hab. Barbara Malinowska</t>
  </si>
  <si>
    <t>Chemia żywności</t>
  </si>
  <si>
    <t>ZAL</t>
  </si>
  <si>
    <t>Zakład Chemii Medycznej</t>
  </si>
  <si>
    <t>dr hab. n. med. Anna Galicka</t>
  </si>
  <si>
    <t>Biochemia ogólna i żywności</t>
  </si>
  <si>
    <t>Zakład Biochemii Farmaceutycznej</t>
  </si>
  <si>
    <t>dr hab. n. farm. Marzanna Cechowska-Pasko</t>
  </si>
  <si>
    <t>Technologia żywności i potraw oraz towaroznawstwo</t>
  </si>
  <si>
    <t>Psychologia ogólna</t>
  </si>
  <si>
    <t>Żywienie człowieka</t>
  </si>
  <si>
    <t>Patologia ogólna</t>
  </si>
  <si>
    <t>Zakład Patomorfologii Ogólnej</t>
  </si>
  <si>
    <t>prof. dr hab.  Andrzej Kemona</t>
  </si>
  <si>
    <t>Parazytologia</t>
  </si>
  <si>
    <t>Kwalifikowana pierwsza pomoc</t>
  </si>
  <si>
    <t>Klinika Medycyny Ratunkowej Dzieci</t>
  </si>
  <si>
    <t>dr n. med. Witold Olański</t>
  </si>
  <si>
    <t>Genetyka</t>
  </si>
  <si>
    <t>Zakład Biologii Ogólnej</t>
  </si>
  <si>
    <t>dr hab. n. med. Bożena Kiziewicz</t>
  </si>
  <si>
    <t>Biologia medyczna</t>
  </si>
  <si>
    <t>prof. dr. hab. Jan Karczewski</t>
  </si>
  <si>
    <t>Etyka</t>
  </si>
  <si>
    <t>Wychowanie fizyczne</t>
  </si>
  <si>
    <t>Studium Wychowania Fizycznego</t>
  </si>
  <si>
    <t>mgr Karol Szafranek</t>
  </si>
  <si>
    <t>Szkolenie BHP</t>
  </si>
  <si>
    <t xml:space="preserve">Zakład Higieny i Epidemiologii </t>
  </si>
  <si>
    <t>Szkolenie biblioteczne</t>
  </si>
  <si>
    <t>Biblioteka Uniwersytetu Medycznego</t>
  </si>
  <si>
    <t>mgr Danuta Dąbrowska-Charytoniuk</t>
  </si>
  <si>
    <t>Praktyka z technologii potraw</t>
  </si>
  <si>
    <t xml:space="preserve">  ZAL</t>
  </si>
  <si>
    <t>Kuchnia w dowolnym zakładzie gastronomicznym</t>
  </si>
  <si>
    <t>Praktyka wstępna w szpitalu</t>
  </si>
  <si>
    <t>UDSK, USK lub dowolnie wybrany szpital</t>
  </si>
  <si>
    <t>Praktyka w szpitalu dla dorosłych</t>
  </si>
  <si>
    <t>USK lub dowolnie wybrany szpital</t>
  </si>
  <si>
    <t>Szkolenie BHP (Zakład Higieny i Epidemiologii) Semestr I, Wykłady - 4 godz., zaliczenie</t>
  </si>
  <si>
    <t>KIERUNEK : Dietetyka                                          II ROK                        rok akademicki: 2016/2017
opiekun roku: mgr Agnieszka Wendołowicz</t>
  </si>
  <si>
    <t>Prawo w ochronie zdrowia ( 1 ECTS - godziny z nauczycielem + 1 ECTS - godziny bez nauczyciela)</t>
  </si>
  <si>
    <t>Ekonomika w ochronie zdrowia  ( 1 ECTS - godziny z nauczycielem + 1 ECTS - godziny bez nauczyciela)</t>
  </si>
  <si>
    <r>
      <t xml:space="preserve"> </t>
    </r>
    <r>
      <rPr>
        <sz val="11"/>
        <rFont val="Calibri"/>
        <family val="2"/>
      </rPr>
      <t>- przedmioty humanizujące</t>
    </r>
  </si>
  <si>
    <t>KIERUNEK :   Dietetyka                                        I ROK                        rok akademicki:   2015/2016
opiekun roku: mgr Terlikowska Katarzyna</t>
  </si>
  <si>
    <t xml:space="preserve"> - przedmiot humanizujący</t>
  </si>
  <si>
    <t>Seminaria licencjackie</t>
  </si>
  <si>
    <t>Zakład/Klinika w którym realizowana jest praca dyplomowa</t>
  </si>
  <si>
    <t>KIERUNEK :       Dietetyka                                    III ROK                        rok akademicki:  2017/2018
opiekun roku: mgr Diana Wasiluk</t>
  </si>
  <si>
    <t>Wykład monograficzny</t>
  </si>
  <si>
    <t>II Klinika Nefrologii z Oddziałem Leczenia Nadciśnienia Tętniczego i Pododdziałem Dializoterapii</t>
  </si>
  <si>
    <t>Organizacja pracy (1 ECTS - godziny z nauczycielem)</t>
  </si>
  <si>
    <t>Żywienie noworodka</t>
  </si>
  <si>
    <t>Żywienie dzieci i młodzieży</t>
  </si>
  <si>
    <t>Żywienie niemowlęcia i dziecka chorego</t>
  </si>
  <si>
    <t xml:space="preserve">Bezpieczeństwo żywności </t>
  </si>
  <si>
    <t>Technologie informacyjne</t>
  </si>
  <si>
    <t>godz. ogółem</t>
  </si>
  <si>
    <t>godz do pensum</t>
  </si>
  <si>
    <t>godz. pozostałe</t>
  </si>
  <si>
    <t>Zakład Higieny, Epidemiologii i Zaburzeń Metabolicznych</t>
  </si>
  <si>
    <t>Klinika Pediatrii, Reumatologii, Immunologii i Chorób Metabolicznych Kości</t>
  </si>
  <si>
    <t>Zakład Technologii i Towaroznastwa Żywności</t>
  </si>
  <si>
    <t>Zakład Higieny, Epidemiologii i Ergonomii</t>
  </si>
  <si>
    <t xml:space="preserve">Zakład Biotechnologii Żywności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</si>
</sst>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2">
    <font>
      <sz val="10"/>
      <name val="Arial CE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sz val="7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/>
      <right style="medium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 style="thin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1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vertical="center" wrapText="1"/>
    </xf>
    <xf numFmtId="0" fontId="7" fillId="0" borderId="36" xfId="0" applyFont="1" applyFill="1" applyBorder="1" applyAlignment="1">
      <alignment vertical="center" wrapText="1"/>
    </xf>
    <xf numFmtId="0" fontId="7" fillId="0" borderId="38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41" xfId="0" applyFont="1" applyFill="1" applyBorder="1" applyAlignment="1">
      <alignment vertical="center"/>
    </xf>
    <xf numFmtId="0" fontId="4" fillId="33" borderId="42" xfId="0" applyFont="1" applyFill="1" applyBorder="1" applyAlignment="1">
      <alignment vertical="center" wrapText="1"/>
    </xf>
    <xf numFmtId="0" fontId="4" fillId="33" borderId="43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7" fillId="33" borderId="51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8" fillId="33" borderId="56" xfId="0" applyFont="1" applyFill="1" applyBorder="1" applyAlignment="1">
      <alignment horizontal="center" vertical="center" wrapText="1"/>
    </xf>
    <xf numFmtId="0" fontId="8" fillId="33" borderId="57" xfId="0" applyFont="1" applyFill="1" applyBorder="1" applyAlignment="1">
      <alignment horizontal="center" vertical="center" wrapText="1"/>
    </xf>
    <xf numFmtId="0" fontId="8" fillId="33" borderId="58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6" fillId="34" borderId="5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4" fillId="33" borderId="3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3" fillId="33" borderId="42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7" fillId="2" borderId="40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35" borderId="1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2" fontId="11" fillId="33" borderId="38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7" fillId="16" borderId="12" xfId="0" applyFont="1" applyFill="1" applyBorder="1" applyAlignment="1">
      <alignment horizontal="left" vertical="center" wrapText="1"/>
    </xf>
    <xf numFmtId="0" fontId="7" fillId="16" borderId="13" xfId="0" applyFont="1" applyFill="1" applyBorder="1" applyAlignment="1">
      <alignment horizontal="center" vertical="center" wrapText="1"/>
    </xf>
    <xf numFmtId="0" fontId="7" fillId="16" borderId="14" xfId="0" applyFont="1" applyFill="1" applyBorder="1" applyAlignment="1">
      <alignment horizontal="center" vertical="center" wrapText="1"/>
    </xf>
    <xf numFmtId="0" fontId="7" fillId="16" borderId="16" xfId="0" applyFont="1" applyFill="1" applyBorder="1" applyAlignment="1">
      <alignment horizontal="center" vertical="center" wrapText="1"/>
    </xf>
    <xf numFmtId="0" fontId="7" fillId="16" borderId="24" xfId="0" applyFont="1" applyFill="1" applyBorder="1" applyAlignment="1">
      <alignment horizontal="center" vertical="center" wrapText="1"/>
    </xf>
    <xf numFmtId="0" fontId="7" fillId="16" borderId="15" xfId="0" applyFont="1" applyFill="1" applyBorder="1" applyAlignment="1">
      <alignment horizontal="center" vertical="center" wrapText="1"/>
    </xf>
    <xf numFmtId="0" fontId="7" fillId="16" borderId="12" xfId="0" applyFont="1" applyFill="1" applyBorder="1" applyAlignment="1">
      <alignment horizontal="center" vertical="center" wrapText="1"/>
    </xf>
    <xf numFmtId="0" fontId="4" fillId="16" borderId="60" xfId="0" applyFont="1" applyFill="1" applyBorder="1" applyAlignment="1">
      <alignment horizontal="center" vertical="center" wrapText="1"/>
    </xf>
    <xf numFmtId="0" fontId="4" fillId="16" borderId="16" xfId="0" applyFont="1" applyFill="1" applyBorder="1" applyAlignment="1">
      <alignment horizontal="center" vertical="center" wrapText="1"/>
    </xf>
    <xf numFmtId="0" fontId="4" fillId="16" borderId="12" xfId="0" applyFont="1" applyFill="1" applyBorder="1" applyAlignment="1">
      <alignment horizontal="center" vertical="center" wrapText="1"/>
    </xf>
    <xf numFmtId="0" fontId="8" fillId="16" borderId="13" xfId="0" applyFont="1" applyFill="1" applyBorder="1" applyAlignment="1">
      <alignment horizontal="center" vertical="center" wrapText="1"/>
    </xf>
    <xf numFmtId="0" fontId="8" fillId="16" borderId="14" xfId="0" applyFont="1" applyFill="1" applyBorder="1" applyAlignment="1">
      <alignment horizontal="center" vertical="center" wrapText="1"/>
    </xf>
    <xf numFmtId="0" fontId="8" fillId="16" borderId="15" xfId="0" applyFont="1" applyFill="1" applyBorder="1" applyAlignment="1">
      <alignment horizontal="center" vertical="center" wrapText="1"/>
    </xf>
    <xf numFmtId="0" fontId="7" fillId="16" borderId="24" xfId="0" applyFont="1" applyFill="1" applyBorder="1" applyAlignment="1">
      <alignment horizontal="left" vertical="center" wrapText="1"/>
    </xf>
    <xf numFmtId="0" fontId="7" fillId="16" borderId="10" xfId="0" applyFont="1" applyFill="1" applyBorder="1" applyAlignment="1">
      <alignment horizontal="left" vertical="center" wrapText="1"/>
    </xf>
    <xf numFmtId="0" fontId="7" fillId="16" borderId="38" xfId="0" applyFont="1" applyFill="1" applyBorder="1" applyAlignment="1">
      <alignment horizontal="center" vertical="center" wrapText="1"/>
    </xf>
    <xf numFmtId="0" fontId="7" fillId="16" borderId="40" xfId="0" applyFont="1" applyFill="1" applyBorder="1" applyAlignment="1">
      <alignment horizontal="center" vertical="center" wrapText="1"/>
    </xf>
    <xf numFmtId="0" fontId="7" fillId="16" borderId="39" xfId="0" applyFont="1" applyFill="1" applyBorder="1" applyAlignment="1">
      <alignment horizontal="center" vertical="center" wrapText="1"/>
    </xf>
    <xf numFmtId="0" fontId="7" fillId="16" borderId="17" xfId="0" applyFont="1" applyFill="1" applyBorder="1" applyAlignment="1">
      <alignment horizontal="center" vertical="center" wrapText="1"/>
    </xf>
    <xf numFmtId="0" fontId="7" fillId="16" borderId="37" xfId="0" applyFont="1" applyFill="1" applyBorder="1" applyAlignment="1">
      <alignment horizontal="center" vertical="center" wrapText="1"/>
    </xf>
    <xf numFmtId="0" fontId="7" fillId="16" borderId="51" xfId="0" applyFont="1" applyFill="1" applyBorder="1" applyAlignment="1">
      <alignment horizontal="center" vertical="center" wrapText="1"/>
    </xf>
    <xf numFmtId="0" fontId="7" fillId="16" borderId="10" xfId="0" applyFont="1" applyFill="1" applyBorder="1" applyAlignment="1">
      <alignment horizontal="center" vertical="center" wrapText="1"/>
    </xf>
    <xf numFmtId="0" fontId="4" fillId="16" borderId="18" xfId="0" applyFont="1" applyFill="1" applyBorder="1" applyAlignment="1">
      <alignment horizontal="center" vertical="center" wrapText="1"/>
    </xf>
    <xf numFmtId="0" fontId="4" fillId="16" borderId="39" xfId="0" applyFont="1" applyFill="1" applyBorder="1" applyAlignment="1">
      <alignment horizontal="center" vertical="center" wrapText="1"/>
    </xf>
    <xf numFmtId="0" fontId="4" fillId="16" borderId="10" xfId="0" applyFont="1" applyFill="1" applyBorder="1" applyAlignment="1">
      <alignment horizontal="center" vertical="center" wrapText="1"/>
    </xf>
    <xf numFmtId="0" fontId="8" fillId="16" borderId="38" xfId="0" applyFont="1" applyFill="1" applyBorder="1" applyAlignment="1">
      <alignment horizontal="center" vertical="center" wrapText="1"/>
    </xf>
    <xf numFmtId="0" fontId="8" fillId="16" borderId="40" xfId="0" applyFont="1" applyFill="1" applyBorder="1" applyAlignment="1">
      <alignment horizontal="center" vertical="center" wrapText="1"/>
    </xf>
    <xf numFmtId="0" fontId="8" fillId="16" borderId="37" xfId="0" applyFont="1" applyFill="1" applyBorder="1" applyAlignment="1">
      <alignment horizontal="center" vertical="center" wrapText="1"/>
    </xf>
    <xf numFmtId="0" fontId="7" fillId="16" borderId="17" xfId="0" applyFont="1" applyFill="1" applyBorder="1" applyAlignment="1">
      <alignment horizontal="left" vertical="center" wrapText="1"/>
    </xf>
    <xf numFmtId="0" fontId="2" fillId="16" borderId="0" xfId="0" applyFont="1" applyFill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7" fillId="16" borderId="18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left" vertical="center"/>
    </xf>
    <xf numFmtId="0" fontId="2" fillId="6" borderId="40" xfId="0" applyFont="1" applyFill="1" applyBorder="1" applyAlignment="1">
      <alignment vertical="center"/>
    </xf>
    <xf numFmtId="0" fontId="0" fillId="6" borderId="40" xfId="0" applyFill="1" applyBorder="1" applyAlignment="1">
      <alignment/>
    </xf>
    <xf numFmtId="0" fontId="7" fillId="2" borderId="36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164" fontId="4" fillId="33" borderId="52" xfId="0" applyNumberFormat="1" applyFont="1" applyFill="1" applyBorder="1" applyAlignment="1">
      <alignment horizontal="center" vertical="center" wrapText="1"/>
    </xf>
    <xf numFmtId="1" fontId="6" fillId="33" borderId="32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61" xfId="0" applyFont="1" applyFill="1" applyBorder="1" applyAlignment="1">
      <alignment horizontal="left" vertical="center" wrapText="1"/>
    </xf>
    <xf numFmtId="0" fontId="3" fillId="0" borderId="6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6" borderId="38" xfId="0" applyFont="1" applyFill="1" applyBorder="1" applyAlignment="1">
      <alignment horizontal="center" vertical="center" wrapText="1"/>
    </xf>
    <xf numFmtId="0" fontId="2" fillId="6" borderId="40" xfId="0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6" borderId="37" xfId="0" applyFont="1" applyFill="1" applyBorder="1" applyAlignment="1">
      <alignment horizontal="center" vertical="center" wrapText="1"/>
    </xf>
    <xf numFmtId="0" fontId="2" fillId="6" borderId="51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14" fillId="6" borderId="18" xfId="0" applyFont="1" applyFill="1" applyBorder="1" applyAlignment="1">
      <alignment horizontal="center" vertical="center" wrapText="1"/>
    </xf>
    <xf numFmtId="0" fontId="14" fillId="6" borderId="3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13" fillId="6" borderId="38" xfId="0" applyFont="1" applyFill="1" applyBorder="1" applyAlignment="1">
      <alignment horizontal="center" vertical="center" wrapText="1"/>
    </xf>
    <xf numFmtId="0" fontId="13" fillId="6" borderId="40" xfId="0" applyFont="1" applyFill="1" applyBorder="1" applyAlignment="1">
      <alignment horizontal="center" vertical="center" wrapText="1"/>
    </xf>
    <xf numFmtId="0" fontId="13" fillId="6" borderId="37" xfId="0" applyFont="1" applyFill="1" applyBorder="1" applyAlignment="1">
      <alignment horizontal="center" vertical="center" wrapText="1"/>
    </xf>
    <xf numFmtId="4" fontId="2" fillId="6" borderId="38" xfId="0" applyNumberFormat="1" applyFont="1" applyFill="1" applyBorder="1" applyAlignment="1">
      <alignment horizontal="center" vertical="center" wrapText="1"/>
    </xf>
    <xf numFmtId="0" fontId="3" fillId="6" borderId="39" xfId="0" applyFont="1" applyFill="1" applyBorder="1" applyAlignment="1">
      <alignment horizontal="center" vertical="center" wrapText="1"/>
    </xf>
    <xf numFmtId="4" fontId="2" fillId="0" borderId="38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3" fillId="33" borderId="38" xfId="0" applyFont="1" applyFill="1" applyBorder="1" applyAlignment="1">
      <alignment horizontal="center" vertical="center" wrapText="1"/>
    </xf>
    <xf numFmtId="0" fontId="13" fillId="33" borderId="40" xfId="0" applyFont="1" applyFill="1" applyBorder="1" applyAlignment="1">
      <alignment horizontal="center" vertical="center" wrapText="1"/>
    </xf>
    <xf numFmtId="0" fontId="13" fillId="33" borderId="3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0" fontId="2" fillId="0" borderId="62" xfId="0" applyFont="1" applyBorder="1" applyAlignment="1">
      <alignment horizontal="center" wrapText="1"/>
    </xf>
    <xf numFmtId="4" fontId="2" fillId="33" borderId="3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wrapText="1"/>
    </xf>
    <xf numFmtId="0" fontId="2" fillId="0" borderId="38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7" fillId="35" borderId="37" xfId="0" applyFont="1" applyFill="1" applyBorder="1" applyAlignment="1">
      <alignment horizontal="center" vertical="center" wrapText="1"/>
    </xf>
    <xf numFmtId="0" fontId="0" fillId="35" borderId="37" xfId="0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35" borderId="37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wrapText="1"/>
    </xf>
    <xf numFmtId="0" fontId="0" fillId="35" borderId="3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61" xfId="0" applyFont="1" applyFill="1" applyBorder="1" applyAlignment="1">
      <alignment vertical="center" wrapText="1"/>
    </xf>
    <xf numFmtId="0" fontId="2" fillId="0" borderId="40" xfId="0" applyNumberFormat="1" applyFont="1" applyFill="1" applyBorder="1" applyAlignment="1">
      <alignment horizontal="center" vertical="center" wrapText="1"/>
    </xf>
    <xf numFmtId="0" fontId="13" fillId="33" borderId="40" xfId="0" applyNumberFormat="1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51" fillId="0" borderId="38" xfId="0" applyFont="1" applyFill="1" applyBorder="1" applyAlignment="1">
      <alignment horizontal="center" vertical="center" wrapText="1"/>
    </xf>
    <xf numFmtId="0" fontId="50" fillId="36" borderId="40" xfId="0" applyFont="1" applyFill="1" applyBorder="1" applyAlignment="1">
      <alignment horizontal="center" vertical="center" wrapText="1"/>
    </xf>
    <xf numFmtId="0" fontId="7" fillId="36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4" fillId="33" borderId="59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/>
    </xf>
    <xf numFmtId="0" fontId="3" fillId="0" borderId="57" xfId="0" applyFont="1" applyFill="1" applyBorder="1" applyAlignment="1">
      <alignment horizontal="left" vertical="center"/>
    </xf>
    <xf numFmtId="0" fontId="4" fillId="34" borderId="59" xfId="0" applyFont="1" applyFill="1" applyBorder="1" applyAlignment="1">
      <alignment horizontal="center" vertical="center" wrapText="1"/>
    </xf>
    <xf numFmtId="0" fontId="4" fillId="34" borderId="42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33" borderId="59" xfId="0" applyFont="1" applyFill="1" applyBorder="1" applyAlignment="1">
      <alignment horizontal="left" vertical="center" wrapText="1"/>
    </xf>
    <xf numFmtId="0" fontId="4" fillId="33" borderId="4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63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4" fillId="34" borderId="64" xfId="0" applyFont="1" applyFill="1" applyBorder="1" applyAlignment="1">
      <alignment horizontal="center" vertical="center" textRotation="90" wrapText="1"/>
    </xf>
    <xf numFmtId="0" fontId="10" fillId="34" borderId="62" xfId="0" applyFont="1" applyFill="1" applyBorder="1" applyAlignment="1">
      <alignment horizontal="center" vertical="center" textRotation="90" wrapText="1"/>
    </xf>
    <xf numFmtId="0" fontId="10" fillId="34" borderId="50" xfId="0" applyFont="1" applyFill="1" applyBorder="1" applyAlignment="1">
      <alignment horizontal="center" vertical="center" textRotation="90" wrapText="1"/>
    </xf>
    <xf numFmtId="0" fontId="4" fillId="33" borderId="64" xfId="0" applyFont="1" applyFill="1" applyBorder="1" applyAlignment="1">
      <alignment horizontal="center" vertical="center" textRotation="90" wrapText="1"/>
    </xf>
    <xf numFmtId="0" fontId="4" fillId="33" borderId="62" xfId="0" applyFont="1" applyFill="1" applyBorder="1" applyAlignment="1">
      <alignment horizontal="center" vertical="center" textRotation="90" wrapText="1"/>
    </xf>
    <xf numFmtId="0" fontId="4" fillId="33" borderId="50" xfId="0" applyFont="1" applyFill="1" applyBorder="1" applyAlignment="1">
      <alignment horizontal="center" vertical="center" textRotation="90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65" xfId="0" applyFont="1" applyFill="1" applyBorder="1" applyAlignment="1">
      <alignment horizontal="center" vertical="center" wrapText="1"/>
    </xf>
    <xf numFmtId="0" fontId="4" fillId="33" borderId="66" xfId="0" applyFont="1" applyFill="1" applyBorder="1" applyAlignment="1">
      <alignment horizontal="center" vertical="center" wrapText="1"/>
    </xf>
    <xf numFmtId="0" fontId="4" fillId="33" borderId="67" xfId="0" applyFont="1" applyFill="1" applyBorder="1" applyAlignment="1">
      <alignment horizontal="center" vertical="center" wrapText="1"/>
    </xf>
    <xf numFmtId="0" fontId="4" fillId="33" borderId="68" xfId="0" applyFont="1" applyFill="1" applyBorder="1" applyAlignment="1">
      <alignment horizontal="center" vertical="center" wrapText="1"/>
    </xf>
    <xf numFmtId="0" fontId="4" fillId="33" borderId="62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4" fillId="33" borderId="69" xfId="0" applyFont="1" applyFill="1" applyBorder="1" applyAlignment="1">
      <alignment horizontal="center" vertical="center" wrapText="1"/>
    </xf>
    <xf numFmtId="0" fontId="4" fillId="33" borderId="70" xfId="0" applyFont="1" applyFill="1" applyBorder="1" applyAlignment="1">
      <alignment horizontal="center" vertical="center" wrapText="1"/>
    </xf>
    <xf numFmtId="0" fontId="4" fillId="33" borderId="71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61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4" fillId="33" borderId="72" xfId="0" applyFont="1" applyFill="1" applyBorder="1" applyAlignment="1">
      <alignment horizontal="center" vertical="center" wrapText="1"/>
    </xf>
    <xf numFmtId="0" fontId="4" fillId="33" borderId="73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3" fillId="0" borderId="75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horizontal="left" vertical="center"/>
    </xf>
    <xf numFmtId="0" fontId="9" fillId="34" borderId="59" xfId="0" applyFont="1" applyFill="1" applyBorder="1" applyAlignment="1">
      <alignment horizontal="center" vertical="center" wrapText="1"/>
    </xf>
    <xf numFmtId="0" fontId="5" fillId="34" borderId="42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 wrapText="1"/>
    </xf>
    <xf numFmtId="0" fontId="6" fillId="34" borderId="59" xfId="0" applyFont="1" applyFill="1" applyBorder="1" applyAlignment="1">
      <alignment horizontal="center" vertical="center" wrapText="1"/>
    </xf>
    <xf numFmtId="0" fontId="6" fillId="34" borderId="42" xfId="0" applyFont="1" applyFill="1" applyBorder="1" applyAlignment="1">
      <alignment horizontal="center" vertical="center" wrapText="1"/>
    </xf>
    <xf numFmtId="0" fontId="6" fillId="34" borderId="43" xfId="0" applyFont="1" applyFill="1" applyBorder="1" applyAlignment="1">
      <alignment horizontal="center" vertical="center" wrapText="1"/>
    </xf>
    <xf numFmtId="0" fontId="9" fillId="33" borderId="59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6" fillId="33" borderId="59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2" fillId="0" borderId="74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4" fillId="0" borderId="63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4" fillId="0" borderId="75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33" borderId="64" xfId="0" applyFont="1" applyFill="1" applyBorder="1" applyAlignment="1">
      <alignment horizontal="center" vertical="center" wrapText="1"/>
    </xf>
    <xf numFmtId="0" fontId="4" fillId="34" borderId="62" xfId="0" applyFont="1" applyFill="1" applyBorder="1" applyAlignment="1">
      <alignment horizontal="center" vertical="center" textRotation="90" wrapText="1"/>
    </xf>
    <xf numFmtId="0" fontId="4" fillId="34" borderId="50" xfId="0" applyFont="1" applyFill="1" applyBorder="1" applyAlignment="1">
      <alignment horizontal="center" vertical="center" textRotation="90" wrapText="1"/>
    </xf>
    <xf numFmtId="0" fontId="6" fillId="33" borderId="64" xfId="0" applyFont="1" applyFill="1" applyBorder="1" applyAlignment="1">
      <alignment horizontal="center" vertical="center" wrapText="1"/>
    </xf>
    <xf numFmtId="0" fontId="6" fillId="33" borderId="62" xfId="0" applyFont="1" applyFill="1" applyBorder="1" applyAlignment="1">
      <alignment horizontal="center" vertical="center" wrapText="1"/>
    </xf>
    <xf numFmtId="0" fontId="6" fillId="33" borderId="50" xfId="0" applyFont="1" applyFill="1" applyBorder="1" applyAlignment="1">
      <alignment horizontal="center" vertical="center" wrapText="1"/>
    </xf>
    <xf numFmtId="0" fontId="9" fillId="33" borderId="55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66" xfId="0" applyFont="1" applyFill="1" applyBorder="1" applyAlignment="1">
      <alignment horizontal="center" vertical="center" wrapText="1"/>
    </xf>
    <xf numFmtId="0" fontId="9" fillId="33" borderId="68" xfId="0" applyFont="1" applyFill="1" applyBorder="1" applyAlignment="1">
      <alignment horizontal="center" vertical="center" wrapText="1"/>
    </xf>
    <xf numFmtId="0" fontId="4" fillId="33" borderId="7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3" fillId="37" borderId="36" xfId="0" applyFont="1" applyFill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9" fillId="34" borderId="42" xfId="0" applyFont="1" applyFill="1" applyBorder="1" applyAlignment="1">
      <alignment horizontal="center" vertical="center" wrapText="1"/>
    </xf>
    <xf numFmtId="0" fontId="9" fillId="34" borderId="43" xfId="0" applyFont="1" applyFill="1" applyBorder="1" applyAlignment="1">
      <alignment horizontal="center" vertical="center" wrapText="1"/>
    </xf>
    <xf numFmtId="0" fontId="3" fillId="33" borderId="59" xfId="0" applyFont="1" applyFill="1" applyBorder="1" applyAlignment="1">
      <alignment horizontal="left" vertical="center" wrapText="1"/>
    </xf>
    <xf numFmtId="0" fontId="3" fillId="33" borderId="42" xfId="0" applyFont="1" applyFill="1" applyBorder="1" applyAlignment="1">
      <alignment horizontal="left" vertical="center" wrapText="1"/>
    </xf>
    <xf numFmtId="0" fontId="3" fillId="37" borderId="36" xfId="0" applyFont="1" applyFill="1" applyBorder="1" applyAlignment="1">
      <alignment horizontal="left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4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142875</xdr:colOff>
      <xdr:row>53</xdr:row>
      <xdr:rowOff>114300</xdr:rowOff>
    </xdr:from>
    <xdr:ext cx="17516475" cy="266700"/>
    <xdr:sp>
      <xdr:nvSpPr>
        <xdr:cNvPr id="1" name="pole tekstowe 1"/>
        <xdr:cNvSpPr txBox="1">
          <a:spLocks noChangeArrowheads="1"/>
        </xdr:cNvSpPr>
      </xdr:nvSpPr>
      <xdr:spPr>
        <a:xfrm>
          <a:off x="3619500" y="10963275"/>
          <a:ext cx="175164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przedmioty wchodzące w skład jednego wspólnego przedmiotu -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Dietetyka pediatryczna kończącego się egzaminem przeprowadzanym przez prof. dr hab. n. med. Elżbieta Maciorkowska w  Zakładzie  Medycyny Wieku Rozwojowego i Pielęgniarstwa Pediatrycznego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104775</xdr:colOff>
      <xdr:row>51</xdr:row>
      <xdr:rowOff>114300</xdr:rowOff>
    </xdr:from>
    <xdr:ext cx="10020300" cy="1228725"/>
    <xdr:sp>
      <xdr:nvSpPr>
        <xdr:cNvPr id="1" name="pole tekstowe 4"/>
        <xdr:cNvSpPr txBox="1">
          <a:spLocks noChangeArrowheads="1"/>
        </xdr:cNvSpPr>
      </xdr:nvSpPr>
      <xdr:spPr>
        <a:xfrm>
          <a:off x="3324225" y="12192000"/>
          <a:ext cx="1002030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przedmioty wchodzące w skład jednego wspólnego przedmiotu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"Higiena, toksykologia i bezpieczeństwo żywności"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Koordynatorem przedmiotu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jest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kierownik Zakładu Bromatologi.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 organizacji zaliczenia przedmiotu zobowiazany jest koordynator, który dokonuje wpisu w indeksie. Zaliczenie przedmiotu powinno być przeprowadzone w porozumieniu z jednostkami realizującymi poszczególne treści kształcenia i powinny uwzględniać zakres wiadomości z ich zakresu. Warunkiem przystąpienia do zaliczenia końcowego, jest uzyskanie wymaganych zaliczeń z poszczególnych treści kształcenia. Formę i zakres tych zaliczeń ustala kierownik jednostki, w ramach której realizowane są treści cząstkowe.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142875</xdr:colOff>
      <xdr:row>49</xdr:row>
      <xdr:rowOff>95250</xdr:rowOff>
    </xdr:from>
    <xdr:ext cx="10010775" cy="1228725"/>
    <xdr:sp>
      <xdr:nvSpPr>
        <xdr:cNvPr id="1" name="pole tekstowe 3"/>
        <xdr:cNvSpPr txBox="1">
          <a:spLocks noChangeArrowheads="1"/>
        </xdr:cNvSpPr>
      </xdr:nvSpPr>
      <xdr:spPr>
        <a:xfrm>
          <a:off x="4229100" y="14192250"/>
          <a:ext cx="1001077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przedmioty wchodzące w skład jednego wspólnego przedmiotu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"Higiena, toksykologia i bezpieczeństwo żywności"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Koordynatorem przedmiotu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jest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kierownik Zakładu Bromatologi.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 organizacji zaliczenia przedmiotu zobowiazany jest koordynator, który dokonuje wpisu w indeksie. Zaliczenie przedmiotu powinno być przeprowadzone w porozumieniu z jednostkami realizującymi poszczególne treści kształcenia i powinny uwzględniać zakres wiadomości z ich zakresu. Warunkiem przystąpienia do zaliczenia końcowego, jest uzyskanie wymaganych zaliczeń z poszczególnych treści kształcenia. Formę i zakres tych zaliczeń ustala kierownik jednostki, w ramach której realizowane są treści cząstkowe.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7"/>
  <sheetViews>
    <sheetView zoomScalePageLayoutView="0" workbookViewId="0" topLeftCell="A1">
      <selection activeCell="AB46" sqref="AB46"/>
    </sheetView>
  </sheetViews>
  <sheetFormatPr defaultColWidth="9.00390625" defaultRowHeight="12.75"/>
  <cols>
    <col min="1" max="1" width="3.125" style="1" customWidth="1"/>
    <col min="2" max="2" width="44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7" width="4.875" style="1" customWidth="1"/>
    <col min="28" max="28" width="3.25390625" style="1" bestFit="1" customWidth="1"/>
    <col min="29" max="34" width="3.875" style="1" customWidth="1"/>
    <col min="35" max="35" width="28.125" style="1" customWidth="1"/>
    <col min="36" max="36" width="24.125" style="1" customWidth="1"/>
    <col min="37" max="16384" width="9.125" style="1" customWidth="1"/>
  </cols>
  <sheetData>
    <row r="1" spans="1:2" ht="12.75">
      <c r="A1" s="305" t="s">
        <v>39</v>
      </c>
      <c r="B1" s="305"/>
    </row>
    <row r="2" spans="1:2" ht="36.75" customHeight="1" thickBot="1">
      <c r="A2" s="305" t="s">
        <v>39</v>
      </c>
      <c r="B2" s="305"/>
    </row>
    <row r="3" spans="1:36" ht="43.5" customHeight="1" thickBot="1">
      <c r="A3" s="306" t="s">
        <v>187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65"/>
      <c r="AJ3" s="66"/>
    </row>
    <row r="4" spans="1:36" ht="14.25" customHeight="1" thickBot="1">
      <c r="A4" s="308" t="s">
        <v>23</v>
      </c>
      <c r="B4" s="311" t="s">
        <v>24</v>
      </c>
      <c r="C4" s="314" t="s">
        <v>7</v>
      </c>
      <c r="D4" s="315"/>
      <c r="E4" s="315"/>
      <c r="F4" s="315"/>
      <c r="G4" s="315"/>
      <c r="H4" s="315"/>
      <c r="I4" s="315"/>
      <c r="J4" s="315"/>
      <c r="K4" s="315"/>
      <c r="L4" s="316"/>
      <c r="M4" s="317" t="s">
        <v>10</v>
      </c>
      <c r="N4" s="318"/>
      <c r="O4" s="321" t="s">
        <v>48</v>
      </c>
      <c r="P4" s="324" t="s">
        <v>47</v>
      </c>
      <c r="Q4" s="314" t="s">
        <v>1</v>
      </c>
      <c r="R4" s="315"/>
      <c r="S4" s="315"/>
      <c r="T4" s="315"/>
      <c r="U4" s="315"/>
      <c r="V4" s="327"/>
      <c r="W4" s="314" t="s">
        <v>0</v>
      </c>
      <c r="X4" s="315"/>
      <c r="Y4" s="315"/>
      <c r="Z4" s="315"/>
      <c r="AA4" s="315"/>
      <c r="AB4" s="327"/>
      <c r="AC4" s="314" t="s">
        <v>32</v>
      </c>
      <c r="AD4" s="315"/>
      <c r="AE4" s="315"/>
      <c r="AF4" s="315"/>
      <c r="AG4" s="315"/>
      <c r="AH4" s="327"/>
      <c r="AI4" s="339" t="s">
        <v>31</v>
      </c>
      <c r="AJ4" s="342" t="s">
        <v>25</v>
      </c>
    </row>
    <row r="5" spans="1:36" ht="12.75" customHeight="1" thickBot="1">
      <c r="A5" s="309"/>
      <c r="B5" s="312"/>
      <c r="C5" s="291" t="s">
        <v>36</v>
      </c>
      <c r="D5" s="294"/>
      <c r="E5" s="294"/>
      <c r="F5" s="294"/>
      <c r="G5" s="294"/>
      <c r="H5" s="295"/>
      <c r="I5" s="291" t="s">
        <v>35</v>
      </c>
      <c r="J5" s="294"/>
      <c r="K5" s="294"/>
      <c r="L5" s="293"/>
      <c r="M5" s="319"/>
      <c r="N5" s="320"/>
      <c r="O5" s="322"/>
      <c r="P5" s="325"/>
      <c r="Q5" s="328"/>
      <c r="R5" s="329"/>
      <c r="S5" s="329"/>
      <c r="T5" s="329"/>
      <c r="U5" s="329"/>
      <c r="V5" s="330"/>
      <c r="W5" s="331"/>
      <c r="X5" s="332"/>
      <c r="Y5" s="332"/>
      <c r="Z5" s="332"/>
      <c r="AA5" s="332"/>
      <c r="AB5" s="333"/>
      <c r="AC5" s="331"/>
      <c r="AD5" s="332"/>
      <c r="AE5" s="332"/>
      <c r="AF5" s="332"/>
      <c r="AG5" s="332"/>
      <c r="AH5" s="333"/>
      <c r="AI5" s="340"/>
      <c r="AJ5" s="343"/>
    </row>
    <row r="6" spans="1:36" ht="12.75" customHeight="1" thickBot="1">
      <c r="A6" s="309"/>
      <c r="B6" s="312"/>
      <c r="C6" s="291" t="s">
        <v>4</v>
      </c>
      <c r="D6" s="294"/>
      <c r="E6" s="293"/>
      <c r="F6" s="291" t="s">
        <v>5</v>
      </c>
      <c r="G6" s="294"/>
      <c r="H6" s="295"/>
      <c r="I6" s="334" t="s">
        <v>37</v>
      </c>
      <c r="J6" s="334" t="s">
        <v>14</v>
      </c>
      <c r="K6" s="334" t="s">
        <v>15</v>
      </c>
      <c r="L6" s="334" t="s">
        <v>40</v>
      </c>
      <c r="M6" s="336" t="s">
        <v>13</v>
      </c>
      <c r="N6" s="337"/>
      <c r="O6" s="322"/>
      <c r="P6" s="325"/>
      <c r="Q6" s="331"/>
      <c r="R6" s="332"/>
      <c r="S6" s="332"/>
      <c r="T6" s="332"/>
      <c r="U6" s="332"/>
      <c r="V6" s="333"/>
      <c r="W6" s="336" t="s">
        <v>30</v>
      </c>
      <c r="X6" s="337"/>
      <c r="Y6" s="337"/>
      <c r="Z6" s="337"/>
      <c r="AA6" s="337"/>
      <c r="AB6" s="338"/>
      <c r="AC6" s="336" t="s">
        <v>30</v>
      </c>
      <c r="AD6" s="337"/>
      <c r="AE6" s="337"/>
      <c r="AF6" s="337"/>
      <c r="AG6" s="337"/>
      <c r="AH6" s="338"/>
      <c r="AI6" s="337"/>
      <c r="AJ6" s="344"/>
    </row>
    <row r="7" spans="1:36" ht="13.5" thickBot="1">
      <c r="A7" s="310"/>
      <c r="B7" s="313"/>
      <c r="C7" s="35" t="s">
        <v>37</v>
      </c>
      <c r="D7" s="34" t="s">
        <v>14</v>
      </c>
      <c r="E7" s="34" t="s">
        <v>15</v>
      </c>
      <c r="F7" s="68" t="s">
        <v>37</v>
      </c>
      <c r="G7" s="36" t="s">
        <v>14</v>
      </c>
      <c r="H7" s="34" t="s">
        <v>15</v>
      </c>
      <c r="I7" s="346"/>
      <c r="J7" s="346"/>
      <c r="K7" s="346"/>
      <c r="L7" s="335"/>
      <c r="M7" s="35" t="s">
        <v>4</v>
      </c>
      <c r="N7" s="69" t="s">
        <v>5</v>
      </c>
      <c r="O7" s="323"/>
      <c r="P7" s="326"/>
      <c r="Q7" s="68" t="s">
        <v>2</v>
      </c>
      <c r="R7" s="70" t="s">
        <v>3</v>
      </c>
      <c r="S7" s="70" t="s">
        <v>11</v>
      </c>
      <c r="T7" s="70" t="s">
        <v>14</v>
      </c>
      <c r="U7" s="70" t="s">
        <v>28</v>
      </c>
      <c r="V7" s="71" t="s">
        <v>15</v>
      </c>
      <c r="W7" s="35" t="s">
        <v>2</v>
      </c>
      <c r="X7" s="36" t="s">
        <v>3</v>
      </c>
      <c r="Y7" s="36" t="s">
        <v>11</v>
      </c>
      <c r="Z7" s="36" t="s">
        <v>14</v>
      </c>
      <c r="AA7" s="36" t="s">
        <v>28</v>
      </c>
      <c r="AB7" s="34" t="s">
        <v>15</v>
      </c>
      <c r="AC7" s="35" t="s">
        <v>2</v>
      </c>
      <c r="AD7" s="36" t="s">
        <v>3</v>
      </c>
      <c r="AE7" s="36" t="s">
        <v>11</v>
      </c>
      <c r="AF7" s="36" t="s">
        <v>14</v>
      </c>
      <c r="AG7" s="36" t="s">
        <v>28</v>
      </c>
      <c r="AH7" s="34" t="s">
        <v>15</v>
      </c>
      <c r="AI7" s="341"/>
      <c r="AJ7" s="345"/>
    </row>
    <row r="8" spans="1:36" ht="24">
      <c r="A8" s="10">
        <v>1</v>
      </c>
      <c r="B8" s="9" t="s">
        <v>137</v>
      </c>
      <c r="C8" s="11">
        <v>3</v>
      </c>
      <c r="D8" s="12"/>
      <c r="E8" s="14"/>
      <c r="F8" s="11"/>
      <c r="G8" s="22"/>
      <c r="H8" s="13"/>
      <c r="I8" s="72">
        <f>C8+F8</f>
        <v>3</v>
      </c>
      <c r="J8" s="77">
        <f>D8+G8</f>
        <v>0</v>
      </c>
      <c r="K8" s="73">
        <f>E8+H8</f>
        <v>0</v>
      </c>
      <c r="L8" s="10">
        <f aca="true" t="shared" si="0" ref="L8:L39">SUM(I8:K8)</f>
        <v>3</v>
      </c>
      <c r="M8" s="180" t="s">
        <v>138</v>
      </c>
      <c r="N8" s="179"/>
      <c r="O8" s="117">
        <f>SUM(Q8:T8)</f>
        <v>45</v>
      </c>
      <c r="P8" s="178">
        <f>SUM(Q8:V8)</f>
        <v>75</v>
      </c>
      <c r="Q8" s="74">
        <f aca="true" t="shared" si="1" ref="Q8:V23">W8+AC8</f>
        <v>15</v>
      </c>
      <c r="R8" s="75">
        <f t="shared" si="1"/>
        <v>0</v>
      </c>
      <c r="S8" s="75">
        <f t="shared" si="1"/>
        <v>30</v>
      </c>
      <c r="T8" s="75">
        <f t="shared" si="1"/>
        <v>0</v>
      </c>
      <c r="U8" s="75">
        <f t="shared" si="1"/>
        <v>30</v>
      </c>
      <c r="V8" s="76">
        <f t="shared" si="1"/>
        <v>0</v>
      </c>
      <c r="W8" s="11">
        <v>15</v>
      </c>
      <c r="X8" s="12"/>
      <c r="Y8" s="12">
        <v>30</v>
      </c>
      <c r="Z8" s="12"/>
      <c r="AA8" s="12">
        <v>30</v>
      </c>
      <c r="AB8" s="13"/>
      <c r="AC8" s="11"/>
      <c r="AD8" s="14"/>
      <c r="AE8" s="14"/>
      <c r="AF8" s="14"/>
      <c r="AG8" s="12"/>
      <c r="AH8" s="13"/>
      <c r="AI8" s="48" t="s">
        <v>139</v>
      </c>
      <c r="AJ8" s="9" t="s">
        <v>140</v>
      </c>
    </row>
    <row r="9" spans="1:36" ht="24">
      <c r="A9" s="78">
        <v>2</v>
      </c>
      <c r="B9" s="7" t="s">
        <v>141</v>
      </c>
      <c r="C9" s="49">
        <v>3</v>
      </c>
      <c r="D9" s="51"/>
      <c r="E9" s="52"/>
      <c r="F9" s="49"/>
      <c r="G9" s="15"/>
      <c r="H9" s="46"/>
      <c r="I9" s="79">
        <f aca="true" t="shared" si="2" ref="I9:K39">C9+F9</f>
        <v>3</v>
      </c>
      <c r="J9" s="83">
        <f t="shared" si="2"/>
        <v>0</v>
      </c>
      <c r="K9" s="101">
        <f>E9+H9</f>
        <v>0</v>
      </c>
      <c r="L9" s="78">
        <f t="shared" si="0"/>
        <v>3</v>
      </c>
      <c r="M9" s="56" t="s">
        <v>138</v>
      </c>
      <c r="N9" s="50"/>
      <c r="O9" s="118">
        <f aca="true" t="shared" si="3" ref="O9:O39">SUM(Q9:T9)</f>
        <v>60</v>
      </c>
      <c r="P9" s="67">
        <f aca="true" t="shared" si="4" ref="P9:P39">SUM(Q9:V9)</f>
        <v>75</v>
      </c>
      <c r="Q9" s="80">
        <f t="shared" si="1"/>
        <v>30</v>
      </c>
      <c r="R9" s="81">
        <f t="shared" si="1"/>
        <v>0</v>
      </c>
      <c r="S9" s="81">
        <f t="shared" si="1"/>
        <v>30</v>
      </c>
      <c r="T9" s="81">
        <f t="shared" si="1"/>
        <v>0</v>
      </c>
      <c r="U9" s="81">
        <f t="shared" si="1"/>
        <v>15</v>
      </c>
      <c r="V9" s="82">
        <f t="shared" si="1"/>
        <v>0</v>
      </c>
      <c r="W9" s="49">
        <v>30</v>
      </c>
      <c r="X9" s="51"/>
      <c r="Y9" s="51">
        <v>30</v>
      </c>
      <c r="Z9" s="51"/>
      <c r="AA9" s="51">
        <v>15</v>
      </c>
      <c r="AB9" s="46"/>
      <c r="AC9" s="49"/>
      <c r="AD9" s="51"/>
      <c r="AE9" s="52"/>
      <c r="AF9" s="52"/>
      <c r="AG9" s="51"/>
      <c r="AH9" s="46"/>
      <c r="AI9" s="53" t="s">
        <v>142</v>
      </c>
      <c r="AJ9" s="7" t="s">
        <v>143</v>
      </c>
    </row>
    <row r="10" spans="1:36" ht="12.75">
      <c r="A10" s="78">
        <v>3</v>
      </c>
      <c r="B10" s="7" t="s">
        <v>144</v>
      </c>
      <c r="C10" s="49">
        <v>2</v>
      </c>
      <c r="D10" s="51"/>
      <c r="E10" s="52"/>
      <c r="F10" s="49"/>
      <c r="G10" s="15"/>
      <c r="H10" s="46"/>
      <c r="I10" s="79">
        <f t="shared" si="2"/>
        <v>2</v>
      </c>
      <c r="J10" s="83">
        <f t="shared" si="2"/>
        <v>0</v>
      </c>
      <c r="K10" s="101">
        <f t="shared" si="2"/>
        <v>0</v>
      </c>
      <c r="L10" s="78">
        <f t="shared" si="0"/>
        <v>2</v>
      </c>
      <c r="M10" s="58" t="s">
        <v>145</v>
      </c>
      <c r="N10" s="142"/>
      <c r="O10" s="118">
        <f t="shared" si="3"/>
        <v>30</v>
      </c>
      <c r="P10" s="67">
        <f t="shared" si="4"/>
        <v>50</v>
      </c>
      <c r="Q10" s="80">
        <f t="shared" si="1"/>
        <v>15</v>
      </c>
      <c r="R10" s="81">
        <f t="shared" si="1"/>
        <v>0</v>
      </c>
      <c r="S10" s="81">
        <f t="shared" si="1"/>
        <v>15</v>
      </c>
      <c r="T10" s="81">
        <f t="shared" si="1"/>
        <v>0</v>
      </c>
      <c r="U10" s="81">
        <f t="shared" si="1"/>
        <v>20</v>
      </c>
      <c r="V10" s="82">
        <f t="shared" si="1"/>
        <v>0</v>
      </c>
      <c r="W10" s="49">
        <v>15</v>
      </c>
      <c r="X10" s="51"/>
      <c r="Y10" s="51">
        <v>15</v>
      </c>
      <c r="Z10" s="51"/>
      <c r="AA10" s="51">
        <v>20</v>
      </c>
      <c r="AB10" s="46"/>
      <c r="AC10" s="49"/>
      <c r="AD10" s="52"/>
      <c r="AE10" s="52"/>
      <c r="AF10" s="52"/>
      <c r="AG10" s="51"/>
      <c r="AH10" s="52"/>
      <c r="AI10" s="45" t="s">
        <v>146</v>
      </c>
      <c r="AJ10" s="143" t="s">
        <v>147</v>
      </c>
    </row>
    <row r="11" spans="1:36" ht="24">
      <c r="A11" s="78">
        <v>4</v>
      </c>
      <c r="B11" s="7" t="s">
        <v>148</v>
      </c>
      <c r="C11" s="49"/>
      <c r="D11" s="51"/>
      <c r="E11" s="52"/>
      <c r="F11" s="49">
        <v>2</v>
      </c>
      <c r="G11" s="15"/>
      <c r="H11" s="46"/>
      <c r="I11" s="79">
        <f t="shared" si="2"/>
        <v>2</v>
      </c>
      <c r="J11" s="83">
        <f t="shared" si="2"/>
        <v>0</v>
      </c>
      <c r="K11" s="101">
        <f t="shared" si="2"/>
        <v>0</v>
      </c>
      <c r="L11" s="78">
        <f t="shared" si="0"/>
        <v>2</v>
      </c>
      <c r="M11" s="58"/>
      <c r="N11" s="50" t="s">
        <v>138</v>
      </c>
      <c r="O11" s="118">
        <f t="shared" si="3"/>
        <v>45</v>
      </c>
      <c r="P11" s="67">
        <f t="shared" si="4"/>
        <v>60</v>
      </c>
      <c r="Q11" s="80">
        <f t="shared" si="1"/>
        <v>15</v>
      </c>
      <c r="R11" s="81">
        <f t="shared" si="1"/>
        <v>0</v>
      </c>
      <c r="S11" s="81">
        <f t="shared" si="1"/>
        <v>30</v>
      </c>
      <c r="T11" s="81">
        <f t="shared" si="1"/>
        <v>0</v>
      </c>
      <c r="U11" s="81">
        <f t="shared" si="1"/>
        <v>15</v>
      </c>
      <c r="V11" s="82">
        <f t="shared" si="1"/>
        <v>0</v>
      </c>
      <c r="W11" s="49"/>
      <c r="X11" s="51"/>
      <c r="Y11" s="51"/>
      <c r="Z11" s="51"/>
      <c r="AA11" s="51"/>
      <c r="AB11" s="46"/>
      <c r="AC11" s="49">
        <v>15</v>
      </c>
      <c r="AD11" s="51"/>
      <c r="AE11" s="52">
        <v>30</v>
      </c>
      <c r="AF11" s="52"/>
      <c r="AG11" s="51">
        <v>15</v>
      </c>
      <c r="AH11" s="52"/>
      <c r="AI11" s="45" t="s">
        <v>149</v>
      </c>
      <c r="AJ11" s="143" t="s">
        <v>150</v>
      </c>
    </row>
    <row r="12" spans="1:36" ht="24">
      <c r="A12" s="78">
        <v>5</v>
      </c>
      <c r="B12" s="7" t="s">
        <v>151</v>
      </c>
      <c r="C12" s="49">
        <v>5</v>
      </c>
      <c r="D12" s="51"/>
      <c r="E12" s="52"/>
      <c r="F12" s="49">
        <v>4.5</v>
      </c>
      <c r="G12" s="15"/>
      <c r="H12" s="46"/>
      <c r="I12" s="79">
        <f t="shared" si="2"/>
        <v>9.5</v>
      </c>
      <c r="J12" s="83">
        <f t="shared" si="2"/>
        <v>0</v>
      </c>
      <c r="K12" s="101">
        <f t="shared" si="2"/>
        <v>0</v>
      </c>
      <c r="L12" s="78">
        <f t="shared" si="0"/>
        <v>9.5</v>
      </c>
      <c r="M12" s="58"/>
      <c r="N12" s="50" t="s">
        <v>138</v>
      </c>
      <c r="O12" s="118">
        <f t="shared" si="3"/>
        <v>180</v>
      </c>
      <c r="P12" s="67">
        <f t="shared" si="4"/>
        <v>285</v>
      </c>
      <c r="Q12" s="80">
        <f t="shared" si="1"/>
        <v>45</v>
      </c>
      <c r="R12" s="81">
        <f t="shared" si="1"/>
        <v>0</v>
      </c>
      <c r="S12" s="81">
        <f t="shared" si="1"/>
        <v>135</v>
      </c>
      <c r="T12" s="81">
        <f t="shared" si="1"/>
        <v>0</v>
      </c>
      <c r="U12" s="81">
        <f t="shared" si="1"/>
        <v>105</v>
      </c>
      <c r="V12" s="82">
        <f t="shared" si="1"/>
        <v>0</v>
      </c>
      <c r="W12" s="49">
        <v>25</v>
      </c>
      <c r="X12" s="51"/>
      <c r="Y12" s="51">
        <v>70</v>
      </c>
      <c r="Z12" s="51"/>
      <c r="AA12" s="51">
        <v>55</v>
      </c>
      <c r="AB12" s="46"/>
      <c r="AC12" s="49">
        <v>20</v>
      </c>
      <c r="AD12" s="51"/>
      <c r="AE12" s="52">
        <v>65</v>
      </c>
      <c r="AF12" s="52"/>
      <c r="AG12" s="51">
        <v>50</v>
      </c>
      <c r="AH12" s="52"/>
      <c r="AI12" s="7" t="s">
        <v>49</v>
      </c>
      <c r="AJ12" s="31" t="s">
        <v>50</v>
      </c>
    </row>
    <row r="13" spans="1:36" ht="24">
      <c r="A13" s="78">
        <v>6</v>
      </c>
      <c r="B13" s="143" t="s">
        <v>152</v>
      </c>
      <c r="C13" s="49">
        <v>1</v>
      </c>
      <c r="D13" s="51"/>
      <c r="E13" s="52"/>
      <c r="F13" s="49"/>
      <c r="G13" s="15"/>
      <c r="H13" s="46"/>
      <c r="I13" s="79">
        <f t="shared" si="2"/>
        <v>1</v>
      </c>
      <c r="J13" s="83">
        <f t="shared" si="2"/>
        <v>0</v>
      </c>
      <c r="K13" s="101">
        <f t="shared" si="2"/>
        <v>0</v>
      </c>
      <c r="L13" s="78">
        <f t="shared" si="0"/>
        <v>1</v>
      </c>
      <c r="M13" s="58" t="s">
        <v>145</v>
      </c>
      <c r="N13" s="50"/>
      <c r="O13" s="118">
        <f t="shared" si="3"/>
        <v>20</v>
      </c>
      <c r="P13" s="67">
        <f t="shared" si="4"/>
        <v>25</v>
      </c>
      <c r="Q13" s="80">
        <f t="shared" si="1"/>
        <v>10</v>
      </c>
      <c r="R13" s="81">
        <f t="shared" si="1"/>
        <v>10</v>
      </c>
      <c r="S13" s="81">
        <f t="shared" si="1"/>
        <v>0</v>
      </c>
      <c r="T13" s="81">
        <f t="shared" si="1"/>
        <v>0</v>
      </c>
      <c r="U13" s="81">
        <f t="shared" si="1"/>
        <v>5</v>
      </c>
      <c r="V13" s="82">
        <f t="shared" si="1"/>
        <v>0</v>
      </c>
      <c r="W13" s="49">
        <v>10</v>
      </c>
      <c r="X13" s="281">
        <v>10</v>
      </c>
      <c r="Y13" s="51"/>
      <c r="Z13" s="51"/>
      <c r="AA13" s="51">
        <v>5</v>
      </c>
      <c r="AB13" s="46"/>
      <c r="AC13" s="49"/>
      <c r="AD13" s="51"/>
      <c r="AE13" s="52"/>
      <c r="AF13" s="52"/>
      <c r="AG13" s="51"/>
      <c r="AH13" s="52"/>
      <c r="AI13" s="143" t="s">
        <v>57</v>
      </c>
      <c r="AJ13" s="31" t="s">
        <v>72</v>
      </c>
    </row>
    <row r="14" spans="1:36" ht="24">
      <c r="A14" s="78">
        <v>7</v>
      </c>
      <c r="B14" s="7" t="s">
        <v>153</v>
      </c>
      <c r="C14" s="16">
        <v>6.5</v>
      </c>
      <c r="D14" s="51"/>
      <c r="E14" s="52"/>
      <c r="F14" s="49">
        <v>6</v>
      </c>
      <c r="G14" s="15"/>
      <c r="H14" s="52"/>
      <c r="I14" s="144">
        <v>12.5</v>
      </c>
      <c r="J14" s="83">
        <f t="shared" si="2"/>
        <v>0</v>
      </c>
      <c r="K14" s="101">
        <f t="shared" si="2"/>
        <v>0</v>
      </c>
      <c r="L14" s="78">
        <f t="shared" si="0"/>
        <v>12.5</v>
      </c>
      <c r="M14" s="56"/>
      <c r="N14" s="50" t="s">
        <v>138</v>
      </c>
      <c r="O14" s="118">
        <f t="shared" si="3"/>
        <v>240</v>
      </c>
      <c r="P14" s="67">
        <f t="shared" si="4"/>
        <v>375</v>
      </c>
      <c r="Q14" s="80">
        <f t="shared" si="1"/>
        <v>60</v>
      </c>
      <c r="R14" s="81">
        <f t="shared" si="1"/>
        <v>60</v>
      </c>
      <c r="S14" s="81">
        <f t="shared" si="1"/>
        <v>120</v>
      </c>
      <c r="T14" s="81">
        <f t="shared" si="1"/>
        <v>0</v>
      </c>
      <c r="U14" s="81">
        <f t="shared" si="1"/>
        <v>135</v>
      </c>
      <c r="V14" s="82">
        <f t="shared" si="1"/>
        <v>0</v>
      </c>
      <c r="W14" s="49">
        <v>30</v>
      </c>
      <c r="X14" s="51">
        <v>30</v>
      </c>
      <c r="Y14" s="51">
        <v>60</v>
      </c>
      <c r="Z14" s="51"/>
      <c r="AA14" s="51">
        <v>75</v>
      </c>
      <c r="AB14" s="46"/>
      <c r="AC14" s="49">
        <v>30</v>
      </c>
      <c r="AD14" s="51">
        <v>30</v>
      </c>
      <c r="AE14" s="52">
        <v>60</v>
      </c>
      <c r="AF14" s="52"/>
      <c r="AG14" s="51">
        <v>60</v>
      </c>
      <c r="AH14" s="52"/>
      <c r="AI14" s="7" t="s">
        <v>51</v>
      </c>
      <c r="AJ14" s="7" t="s">
        <v>52</v>
      </c>
    </row>
    <row r="15" spans="1:36" ht="12.75">
      <c r="A15" s="78">
        <v>8</v>
      </c>
      <c r="B15" s="7" t="s">
        <v>154</v>
      </c>
      <c r="C15" s="16"/>
      <c r="D15" s="51"/>
      <c r="E15" s="52"/>
      <c r="F15" s="49">
        <v>1</v>
      </c>
      <c r="G15" s="15"/>
      <c r="H15" s="52"/>
      <c r="I15" s="79">
        <f t="shared" si="2"/>
        <v>1</v>
      </c>
      <c r="J15" s="83">
        <f t="shared" si="2"/>
        <v>0</v>
      </c>
      <c r="K15" s="101">
        <f t="shared" si="2"/>
        <v>0</v>
      </c>
      <c r="L15" s="78">
        <f t="shared" si="0"/>
        <v>1</v>
      </c>
      <c r="M15" s="56"/>
      <c r="N15" s="50" t="s">
        <v>145</v>
      </c>
      <c r="O15" s="118">
        <f t="shared" si="3"/>
        <v>25</v>
      </c>
      <c r="P15" s="67">
        <f>SUM(Q15:V15)</f>
        <v>30</v>
      </c>
      <c r="Q15" s="80">
        <f t="shared" si="1"/>
        <v>15</v>
      </c>
      <c r="R15" s="81">
        <f t="shared" si="1"/>
        <v>0</v>
      </c>
      <c r="S15" s="81">
        <f t="shared" si="1"/>
        <v>10</v>
      </c>
      <c r="T15" s="81">
        <f t="shared" si="1"/>
        <v>0</v>
      </c>
      <c r="U15" s="81">
        <f t="shared" si="1"/>
        <v>5</v>
      </c>
      <c r="V15" s="82">
        <f t="shared" si="1"/>
        <v>0</v>
      </c>
      <c r="W15" s="49"/>
      <c r="X15" s="51"/>
      <c r="Y15" s="51"/>
      <c r="Z15" s="51"/>
      <c r="AA15" s="51"/>
      <c r="AB15" s="46"/>
      <c r="AC15" s="49">
        <v>15</v>
      </c>
      <c r="AD15" s="16"/>
      <c r="AE15" s="51">
        <v>10</v>
      </c>
      <c r="AF15" s="51"/>
      <c r="AG15" s="51">
        <v>5</v>
      </c>
      <c r="AH15" s="52"/>
      <c r="AI15" s="7" t="s">
        <v>155</v>
      </c>
      <c r="AJ15" s="7" t="s">
        <v>156</v>
      </c>
    </row>
    <row r="16" spans="1:36" ht="24">
      <c r="A16" s="78">
        <v>9</v>
      </c>
      <c r="B16" s="7" t="s">
        <v>157</v>
      </c>
      <c r="C16" s="16">
        <v>2</v>
      </c>
      <c r="D16" s="51"/>
      <c r="E16" s="52"/>
      <c r="F16" s="49"/>
      <c r="G16" s="15"/>
      <c r="H16" s="52"/>
      <c r="I16" s="79">
        <f t="shared" si="2"/>
        <v>2</v>
      </c>
      <c r="J16" s="83">
        <f t="shared" si="2"/>
        <v>0</v>
      </c>
      <c r="K16" s="101">
        <f t="shared" si="2"/>
        <v>0</v>
      </c>
      <c r="L16" s="78">
        <f t="shared" si="0"/>
        <v>2</v>
      </c>
      <c r="M16" s="56" t="s">
        <v>145</v>
      </c>
      <c r="N16" s="50"/>
      <c r="O16" s="118">
        <f t="shared" si="3"/>
        <v>30</v>
      </c>
      <c r="P16" s="67">
        <f>SUM(Q16:V16)</f>
        <v>50</v>
      </c>
      <c r="Q16" s="80">
        <f t="shared" si="1"/>
        <v>15</v>
      </c>
      <c r="R16" s="81">
        <f t="shared" si="1"/>
        <v>0</v>
      </c>
      <c r="S16" s="81">
        <f t="shared" si="1"/>
        <v>15</v>
      </c>
      <c r="T16" s="81">
        <f t="shared" si="1"/>
        <v>0</v>
      </c>
      <c r="U16" s="81">
        <f t="shared" si="1"/>
        <v>20</v>
      </c>
      <c r="V16" s="82">
        <f t="shared" si="1"/>
        <v>0</v>
      </c>
      <c r="W16" s="49">
        <v>15</v>
      </c>
      <c r="X16" s="51"/>
      <c r="Y16" s="51">
        <v>15</v>
      </c>
      <c r="Z16" s="51"/>
      <c r="AA16" s="51">
        <v>20</v>
      </c>
      <c r="AB16" s="46"/>
      <c r="AC16" s="49"/>
      <c r="AD16" s="16"/>
      <c r="AE16" s="51"/>
      <c r="AF16" s="51"/>
      <c r="AG16" s="51"/>
      <c r="AH16" s="52"/>
      <c r="AI16" s="7" t="s">
        <v>53</v>
      </c>
      <c r="AJ16" s="7" t="s">
        <v>110</v>
      </c>
    </row>
    <row r="17" spans="1:36" ht="24">
      <c r="A17" s="78">
        <v>10</v>
      </c>
      <c r="B17" s="7" t="s">
        <v>158</v>
      </c>
      <c r="C17" s="16">
        <v>2</v>
      </c>
      <c r="D17" s="51"/>
      <c r="E17" s="52"/>
      <c r="F17" s="49"/>
      <c r="G17" s="15"/>
      <c r="H17" s="52"/>
      <c r="I17" s="79">
        <f t="shared" si="2"/>
        <v>2</v>
      </c>
      <c r="J17" s="83">
        <f t="shared" si="2"/>
        <v>0</v>
      </c>
      <c r="K17" s="101">
        <f t="shared" si="2"/>
        <v>0</v>
      </c>
      <c r="L17" s="78">
        <f t="shared" si="0"/>
        <v>2</v>
      </c>
      <c r="M17" s="56" t="s">
        <v>145</v>
      </c>
      <c r="N17" s="50"/>
      <c r="O17" s="118">
        <f t="shared" si="3"/>
        <v>45</v>
      </c>
      <c r="P17" s="67">
        <f>SUM(Q17:V17)</f>
        <v>60</v>
      </c>
      <c r="Q17" s="80">
        <f t="shared" si="1"/>
        <v>15</v>
      </c>
      <c r="R17" s="81">
        <f t="shared" si="1"/>
        <v>0</v>
      </c>
      <c r="S17" s="81">
        <f t="shared" si="1"/>
        <v>30</v>
      </c>
      <c r="T17" s="81">
        <f t="shared" si="1"/>
        <v>0</v>
      </c>
      <c r="U17" s="81">
        <f t="shared" si="1"/>
        <v>15</v>
      </c>
      <c r="V17" s="82">
        <f t="shared" si="1"/>
        <v>0</v>
      </c>
      <c r="W17" s="49">
        <v>15</v>
      </c>
      <c r="X17" s="51"/>
      <c r="Y17" s="51">
        <v>30</v>
      </c>
      <c r="Z17" s="51"/>
      <c r="AA17" s="51">
        <v>15</v>
      </c>
      <c r="AB17" s="46"/>
      <c r="AC17" s="49"/>
      <c r="AD17" s="16"/>
      <c r="AE17" s="51"/>
      <c r="AF17" s="51"/>
      <c r="AG17" s="51"/>
      <c r="AH17" s="52"/>
      <c r="AI17" s="7" t="s">
        <v>159</v>
      </c>
      <c r="AJ17" s="7" t="s">
        <v>160</v>
      </c>
    </row>
    <row r="18" spans="1:36" ht="24">
      <c r="A18" s="78">
        <v>11</v>
      </c>
      <c r="B18" s="7" t="s">
        <v>161</v>
      </c>
      <c r="C18" s="16"/>
      <c r="D18" s="51"/>
      <c r="E18" s="52"/>
      <c r="F18" s="49">
        <v>1.5</v>
      </c>
      <c r="G18" s="15"/>
      <c r="H18" s="52"/>
      <c r="I18" s="79">
        <f t="shared" si="2"/>
        <v>1.5</v>
      </c>
      <c r="J18" s="83">
        <f t="shared" si="2"/>
        <v>0</v>
      </c>
      <c r="K18" s="101">
        <f t="shared" si="2"/>
        <v>0</v>
      </c>
      <c r="L18" s="78">
        <f t="shared" si="0"/>
        <v>1.5</v>
      </c>
      <c r="M18" s="56"/>
      <c r="N18" s="50" t="s">
        <v>145</v>
      </c>
      <c r="O18" s="118">
        <f t="shared" si="3"/>
        <v>30</v>
      </c>
      <c r="P18" s="67">
        <f>SUM(Q18:V18)</f>
        <v>45</v>
      </c>
      <c r="Q18" s="80">
        <f t="shared" si="1"/>
        <v>10</v>
      </c>
      <c r="R18" s="81">
        <f t="shared" si="1"/>
        <v>0</v>
      </c>
      <c r="S18" s="81">
        <f t="shared" si="1"/>
        <v>20</v>
      </c>
      <c r="T18" s="81">
        <f t="shared" si="1"/>
        <v>0</v>
      </c>
      <c r="U18" s="81">
        <f t="shared" si="1"/>
        <v>15</v>
      </c>
      <c r="V18" s="82">
        <f t="shared" si="1"/>
        <v>0</v>
      </c>
      <c r="W18" s="49"/>
      <c r="X18" s="51"/>
      <c r="Y18" s="51"/>
      <c r="Z18" s="51"/>
      <c r="AA18" s="51"/>
      <c r="AB18" s="46"/>
      <c r="AC18" s="49">
        <v>10</v>
      </c>
      <c r="AD18" s="16"/>
      <c r="AE18" s="51">
        <v>20</v>
      </c>
      <c r="AF18" s="51"/>
      <c r="AG18" s="51">
        <v>15</v>
      </c>
      <c r="AH18" s="52"/>
      <c r="AI18" s="7" t="s">
        <v>162</v>
      </c>
      <c r="AJ18" s="7" t="s">
        <v>163</v>
      </c>
    </row>
    <row r="19" spans="1:36" ht="24">
      <c r="A19" s="78">
        <v>12</v>
      </c>
      <c r="B19" s="7" t="s">
        <v>164</v>
      </c>
      <c r="C19" s="16">
        <v>2</v>
      </c>
      <c r="D19" s="51"/>
      <c r="E19" s="52"/>
      <c r="F19" s="49"/>
      <c r="G19" s="15"/>
      <c r="H19" s="52"/>
      <c r="I19" s="79">
        <f t="shared" si="2"/>
        <v>2</v>
      </c>
      <c r="J19" s="83">
        <f t="shared" si="2"/>
        <v>0</v>
      </c>
      <c r="K19" s="101">
        <f t="shared" si="2"/>
        <v>0</v>
      </c>
      <c r="L19" s="78">
        <f t="shared" si="0"/>
        <v>2</v>
      </c>
      <c r="M19" s="56" t="s">
        <v>145</v>
      </c>
      <c r="N19" s="50"/>
      <c r="O19" s="118">
        <f t="shared" si="3"/>
        <v>40</v>
      </c>
      <c r="P19" s="67">
        <f>SUM(Q19:V19)</f>
        <v>50</v>
      </c>
      <c r="Q19" s="80">
        <f t="shared" si="1"/>
        <v>10</v>
      </c>
      <c r="R19" s="81">
        <f t="shared" si="1"/>
        <v>0</v>
      </c>
      <c r="S19" s="81">
        <f t="shared" si="1"/>
        <v>30</v>
      </c>
      <c r="T19" s="81">
        <f t="shared" si="1"/>
        <v>0</v>
      </c>
      <c r="U19" s="81">
        <f t="shared" si="1"/>
        <v>10</v>
      </c>
      <c r="V19" s="82">
        <f t="shared" si="1"/>
        <v>0</v>
      </c>
      <c r="W19" s="49">
        <v>10</v>
      </c>
      <c r="X19" s="51"/>
      <c r="Y19" s="51">
        <v>30</v>
      </c>
      <c r="Z19" s="51"/>
      <c r="AA19" s="51">
        <v>10</v>
      </c>
      <c r="AB19" s="46"/>
      <c r="AC19" s="49"/>
      <c r="AD19" s="16"/>
      <c r="AE19" s="51"/>
      <c r="AF19" s="51"/>
      <c r="AG19" s="51"/>
      <c r="AH19" s="52"/>
      <c r="AI19" s="7" t="s">
        <v>162</v>
      </c>
      <c r="AJ19" s="7" t="s">
        <v>163</v>
      </c>
    </row>
    <row r="20" spans="1:36" s="177" customFormat="1" ht="12.75">
      <c r="A20" s="169">
        <v>13</v>
      </c>
      <c r="B20" s="162" t="s">
        <v>194</v>
      </c>
      <c r="C20" s="181">
        <v>1</v>
      </c>
      <c r="D20" s="164"/>
      <c r="E20" s="165"/>
      <c r="F20" s="163"/>
      <c r="G20" s="166"/>
      <c r="H20" s="165"/>
      <c r="I20" s="163">
        <f t="shared" si="2"/>
        <v>1</v>
      </c>
      <c r="J20" s="164">
        <f t="shared" si="2"/>
        <v>0</v>
      </c>
      <c r="K20" s="168">
        <f t="shared" si="2"/>
        <v>0</v>
      </c>
      <c r="L20" s="169">
        <f t="shared" si="0"/>
        <v>1</v>
      </c>
      <c r="M20" s="170" t="s">
        <v>145</v>
      </c>
      <c r="N20" s="171"/>
      <c r="O20" s="172">
        <f t="shared" si="3"/>
        <v>20</v>
      </c>
      <c r="P20" s="172">
        <f t="shared" si="4"/>
        <v>25</v>
      </c>
      <c r="Q20" s="173">
        <f t="shared" si="1"/>
        <v>20</v>
      </c>
      <c r="R20" s="174">
        <f t="shared" si="1"/>
        <v>0</v>
      </c>
      <c r="S20" s="174">
        <f t="shared" si="1"/>
        <v>0</v>
      </c>
      <c r="T20" s="174">
        <f t="shared" si="1"/>
        <v>0</v>
      </c>
      <c r="U20" s="174">
        <f t="shared" si="1"/>
        <v>5</v>
      </c>
      <c r="V20" s="175">
        <f t="shared" si="1"/>
        <v>0</v>
      </c>
      <c r="W20" s="163">
        <v>20</v>
      </c>
      <c r="X20" s="164"/>
      <c r="Y20" s="164"/>
      <c r="Z20" s="164"/>
      <c r="AA20" s="164">
        <v>5</v>
      </c>
      <c r="AB20" s="167"/>
      <c r="AC20" s="163"/>
      <c r="AD20" s="181"/>
      <c r="AE20" s="181"/>
      <c r="AF20" s="181"/>
      <c r="AG20" s="164"/>
      <c r="AH20" s="165"/>
      <c r="AI20" s="162" t="s">
        <v>54</v>
      </c>
      <c r="AJ20" s="162" t="s">
        <v>165</v>
      </c>
    </row>
    <row r="21" spans="1:36" ht="24">
      <c r="A21" s="78">
        <v>14</v>
      </c>
      <c r="B21" s="54" t="s">
        <v>199</v>
      </c>
      <c r="C21" s="16"/>
      <c r="D21" s="51"/>
      <c r="E21" s="52"/>
      <c r="F21" s="49">
        <v>1.5</v>
      </c>
      <c r="G21" s="51"/>
      <c r="H21" s="52"/>
      <c r="I21" s="79">
        <f t="shared" si="2"/>
        <v>1.5</v>
      </c>
      <c r="J21" s="83">
        <f t="shared" si="2"/>
        <v>0</v>
      </c>
      <c r="K21" s="101">
        <f t="shared" si="2"/>
        <v>0</v>
      </c>
      <c r="L21" s="78">
        <f t="shared" si="0"/>
        <v>1.5</v>
      </c>
      <c r="M21" s="56"/>
      <c r="N21" s="50" t="s">
        <v>145</v>
      </c>
      <c r="O21" s="118">
        <f t="shared" si="3"/>
        <v>30</v>
      </c>
      <c r="P21" s="67">
        <f t="shared" si="4"/>
        <v>45</v>
      </c>
      <c r="Q21" s="80">
        <f t="shared" si="1"/>
        <v>0</v>
      </c>
      <c r="R21" s="81">
        <f t="shared" si="1"/>
        <v>0</v>
      </c>
      <c r="S21" s="81">
        <f t="shared" si="1"/>
        <v>30</v>
      </c>
      <c r="T21" s="81">
        <f t="shared" si="1"/>
        <v>0</v>
      </c>
      <c r="U21" s="81">
        <f t="shared" si="1"/>
        <v>15</v>
      </c>
      <c r="V21" s="82">
        <f t="shared" si="1"/>
        <v>0</v>
      </c>
      <c r="W21" s="49"/>
      <c r="X21" s="16"/>
      <c r="Y21" s="16"/>
      <c r="Z21" s="16"/>
      <c r="AA21" s="51"/>
      <c r="AB21" s="46"/>
      <c r="AC21" s="49"/>
      <c r="AD21" s="16"/>
      <c r="AE21" s="282">
        <v>30</v>
      </c>
      <c r="AF21" s="16"/>
      <c r="AG21" s="51">
        <v>15</v>
      </c>
      <c r="AH21" s="52"/>
      <c r="AI21" s="7" t="s">
        <v>55</v>
      </c>
      <c r="AJ21" s="55" t="s">
        <v>56</v>
      </c>
    </row>
    <row r="22" spans="1:36" ht="24">
      <c r="A22" s="78">
        <v>15</v>
      </c>
      <c r="B22" s="7" t="s">
        <v>166</v>
      </c>
      <c r="C22" s="16"/>
      <c r="D22" s="51"/>
      <c r="E22" s="52"/>
      <c r="F22" s="49">
        <v>1.5</v>
      </c>
      <c r="G22" s="51"/>
      <c r="H22" s="52"/>
      <c r="I22" s="79">
        <f t="shared" si="2"/>
        <v>1.5</v>
      </c>
      <c r="J22" s="83">
        <f t="shared" si="2"/>
        <v>0</v>
      </c>
      <c r="K22" s="101">
        <f t="shared" si="2"/>
        <v>0</v>
      </c>
      <c r="L22" s="78">
        <f t="shared" si="0"/>
        <v>1.5</v>
      </c>
      <c r="M22" s="56"/>
      <c r="N22" s="50" t="s">
        <v>145</v>
      </c>
      <c r="O22" s="118">
        <f t="shared" si="3"/>
        <v>30</v>
      </c>
      <c r="P22" s="67">
        <f t="shared" si="4"/>
        <v>45</v>
      </c>
      <c r="Q22" s="80">
        <f t="shared" si="1"/>
        <v>15</v>
      </c>
      <c r="R22" s="81">
        <f t="shared" si="1"/>
        <v>15</v>
      </c>
      <c r="S22" s="81">
        <f t="shared" si="1"/>
        <v>0</v>
      </c>
      <c r="T22" s="81">
        <f t="shared" si="1"/>
        <v>0</v>
      </c>
      <c r="U22" s="81">
        <f t="shared" si="1"/>
        <v>15</v>
      </c>
      <c r="V22" s="82">
        <f t="shared" si="1"/>
        <v>0</v>
      </c>
      <c r="W22" s="49"/>
      <c r="X22" s="16"/>
      <c r="Y22" s="16"/>
      <c r="Z22" s="16"/>
      <c r="AA22" s="51"/>
      <c r="AB22" s="46"/>
      <c r="AC22" s="49">
        <v>15</v>
      </c>
      <c r="AD22" s="16">
        <v>15</v>
      </c>
      <c r="AE22" s="16"/>
      <c r="AF22" s="16"/>
      <c r="AG22" s="51">
        <v>15</v>
      </c>
      <c r="AH22" s="52"/>
      <c r="AI22" s="7" t="s">
        <v>57</v>
      </c>
      <c r="AJ22" s="31" t="s">
        <v>72</v>
      </c>
    </row>
    <row r="23" spans="1:36" ht="12.75">
      <c r="A23" s="78">
        <v>16</v>
      </c>
      <c r="B23" s="7" t="s">
        <v>58</v>
      </c>
      <c r="C23" s="49">
        <v>1.5</v>
      </c>
      <c r="D23" s="51"/>
      <c r="E23" s="52"/>
      <c r="F23" s="49">
        <v>1.5</v>
      </c>
      <c r="G23" s="15"/>
      <c r="H23" s="46"/>
      <c r="I23" s="79">
        <f t="shared" si="2"/>
        <v>3</v>
      </c>
      <c r="J23" s="83">
        <f t="shared" si="2"/>
        <v>0</v>
      </c>
      <c r="K23" s="101">
        <f t="shared" si="2"/>
        <v>0</v>
      </c>
      <c r="L23" s="78">
        <f t="shared" si="0"/>
        <v>3</v>
      </c>
      <c r="M23" s="94"/>
      <c r="N23" s="50" t="s">
        <v>145</v>
      </c>
      <c r="O23" s="118">
        <f t="shared" si="3"/>
        <v>60</v>
      </c>
      <c r="P23" s="67">
        <f t="shared" si="4"/>
        <v>90</v>
      </c>
      <c r="Q23" s="80">
        <f t="shared" si="1"/>
        <v>0</v>
      </c>
      <c r="R23" s="81">
        <f t="shared" si="1"/>
        <v>0</v>
      </c>
      <c r="S23" s="81">
        <f t="shared" si="1"/>
        <v>60</v>
      </c>
      <c r="T23" s="81">
        <f t="shared" si="1"/>
        <v>0</v>
      </c>
      <c r="U23" s="81">
        <f t="shared" si="1"/>
        <v>30</v>
      </c>
      <c r="V23" s="82">
        <f t="shared" si="1"/>
        <v>0</v>
      </c>
      <c r="W23" s="49"/>
      <c r="X23" s="51"/>
      <c r="Y23" s="51">
        <v>30</v>
      </c>
      <c r="Z23" s="51"/>
      <c r="AA23" s="51">
        <v>15</v>
      </c>
      <c r="AB23" s="46"/>
      <c r="AC23" s="49"/>
      <c r="AD23" s="16"/>
      <c r="AE23" s="16">
        <v>30</v>
      </c>
      <c r="AF23" s="16"/>
      <c r="AG23" s="51">
        <v>15</v>
      </c>
      <c r="AH23" s="52"/>
      <c r="AI23" s="7" t="s">
        <v>59</v>
      </c>
      <c r="AJ23" s="55" t="s">
        <v>60</v>
      </c>
    </row>
    <row r="24" spans="1:36" ht="12.75">
      <c r="A24" s="78">
        <v>17</v>
      </c>
      <c r="B24" s="7" t="s">
        <v>167</v>
      </c>
      <c r="C24" s="16">
        <v>1</v>
      </c>
      <c r="D24" s="51"/>
      <c r="E24" s="52"/>
      <c r="F24" s="49">
        <v>1</v>
      </c>
      <c r="G24" s="52"/>
      <c r="H24" s="46"/>
      <c r="I24" s="79">
        <f t="shared" si="2"/>
        <v>2</v>
      </c>
      <c r="J24" s="83">
        <f t="shared" si="2"/>
        <v>0</v>
      </c>
      <c r="K24" s="101">
        <f t="shared" si="2"/>
        <v>0</v>
      </c>
      <c r="L24" s="78">
        <f t="shared" si="0"/>
        <v>2</v>
      </c>
      <c r="M24" s="56"/>
      <c r="N24" s="50" t="s">
        <v>145</v>
      </c>
      <c r="O24" s="118">
        <f t="shared" si="3"/>
        <v>60</v>
      </c>
      <c r="P24" s="67">
        <f t="shared" si="4"/>
        <v>60</v>
      </c>
      <c r="Q24" s="80">
        <f aca="true" t="shared" si="5" ref="Q24:V39">W24+AC24</f>
        <v>0</v>
      </c>
      <c r="R24" s="81">
        <f t="shared" si="5"/>
        <v>0</v>
      </c>
      <c r="S24" s="81">
        <f t="shared" si="5"/>
        <v>60</v>
      </c>
      <c r="T24" s="81">
        <f t="shared" si="5"/>
        <v>0</v>
      </c>
      <c r="U24" s="81">
        <f t="shared" si="5"/>
        <v>0</v>
      </c>
      <c r="V24" s="82">
        <f t="shared" si="5"/>
        <v>0</v>
      </c>
      <c r="W24" s="49"/>
      <c r="X24" s="51"/>
      <c r="Y24" s="51">
        <v>30</v>
      </c>
      <c r="Z24" s="51"/>
      <c r="AA24" s="51"/>
      <c r="AB24" s="46"/>
      <c r="AC24" s="49"/>
      <c r="AD24" s="16"/>
      <c r="AE24" s="16">
        <v>30</v>
      </c>
      <c r="AF24" s="16"/>
      <c r="AG24" s="51"/>
      <c r="AH24" s="52"/>
      <c r="AI24" s="57" t="s">
        <v>168</v>
      </c>
      <c r="AJ24" s="31" t="s">
        <v>169</v>
      </c>
    </row>
    <row r="25" spans="1:36" ht="12.75">
      <c r="A25" s="78"/>
      <c r="B25" s="143" t="s">
        <v>170</v>
      </c>
      <c r="C25" s="16"/>
      <c r="D25" s="51"/>
      <c r="E25" s="52"/>
      <c r="F25" s="49"/>
      <c r="G25" s="52"/>
      <c r="H25" s="46"/>
      <c r="I25" s="79"/>
      <c r="J25" s="83"/>
      <c r="K25" s="101"/>
      <c r="L25" s="78"/>
      <c r="M25" s="56"/>
      <c r="N25" s="50" t="s">
        <v>145</v>
      </c>
      <c r="O25" s="118">
        <v>4</v>
      </c>
      <c r="P25" s="67">
        <v>4</v>
      </c>
      <c r="Q25" s="80">
        <v>4</v>
      </c>
      <c r="R25" s="81">
        <v>0</v>
      </c>
      <c r="S25" s="81">
        <v>0</v>
      </c>
      <c r="T25" s="81">
        <v>0</v>
      </c>
      <c r="U25" s="81">
        <v>0</v>
      </c>
      <c r="V25" s="82">
        <v>0</v>
      </c>
      <c r="W25" s="49">
        <v>4</v>
      </c>
      <c r="X25" s="51"/>
      <c r="Y25" s="51"/>
      <c r="Z25" s="51"/>
      <c r="AA25" s="51"/>
      <c r="AB25" s="46"/>
      <c r="AC25" s="49"/>
      <c r="AD25" s="16"/>
      <c r="AE25" s="16"/>
      <c r="AF25" s="16"/>
      <c r="AG25" s="51"/>
      <c r="AH25" s="52"/>
      <c r="AI25" s="57" t="s">
        <v>171</v>
      </c>
      <c r="AJ25" s="31" t="s">
        <v>165</v>
      </c>
    </row>
    <row r="26" spans="1:36" ht="24">
      <c r="A26" s="78"/>
      <c r="B26" s="143" t="s">
        <v>172</v>
      </c>
      <c r="C26" s="16"/>
      <c r="D26" s="51"/>
      <c r="E26" s="52"/>
      <c r="F26" s="49"/>
      <c r="G26" s="52"/>
      <c r="H26" s="46"/>
      <c r="I26" s="79"/>
      <c r="J26" s="83"/>
      <c r="K26" s="101"/>
      <c r="L26" s="78"/>
      <c r="M26" s="56"/>
      <c r="N26" s="50" t="s">
        <v>145</v>
      </c>
      <c r="O26" s="118">
        <v>2</v>
      </c>
      <c r="P26" s="67">
        <v>2</v>
      </c>
      <c r="Q26" s="80">
        <v>2</v>
      </c>
      <c r="R26" s="81">
        <v>0</v>
      </c>
      <c r="S26" s="81">
        <v>0</v>
      </c>
      <c r="T26" s="81">
        <v>0</v>
      </c>
      <c r="U26" s="81">
        <v>0</v>
      </c>
      <c r="V26" s="82">
        <v>0</v>
      </c>
      <c r="W26" s="49">
        <v>2</v>
      </c>
      <c r="X26" s="51"/>
      <c r="Y26" s="51"/>
      <c r="Z26" s="51"/>
      <c r="AA26" s="51"/>
      <c r="AB26" s="46"/>
      <c r="AC26" s="49"/>
      <c r="AD26" s="16"/>
      <c r="AE26" s="16"/>
      <c r="AF26" s="16"/>
      <c r="AG26" s="51"/>
      <c r="AH26" s="52"/>
      <c r="AI26" s="57" t="s">
        <v>173</v>
      </c>
      <c r="AJ26" s="31" t="s">
        <v>174</v>
      </c>
    </row>
    <row r="27" spans="1:36" ht="24">
      <c r="A27" s="78">
        <v>18</v>
      </c>
      <c r="B27" s="7" t="s">
        <v>175</v>
      </c>
      <c r="C27" s="16"/>
      <c r="D27" s="51"/>
      <c r="E27" s="52"/>
      <c r="F27" s="49">
        <v>2.5</v>
      </c>
      <c r="G27" s="51"/>
      <c r="H27" s="46"/>
      <c r="I27" s="79">
        <f t="shared" si="2"/>
        <v>2.5</v>
      </c>
      <c r="J27" s="83">
        <f t="shared" si="2"/>
        <v>0</v>
      </c>
      <c r="K27" s="101">
        <f t="shared" si="2"/>
        <v>0</v>
      </c>
      <c r="L27" s="78">
        <f t="shared" si="0"/>
        <v>2.5</v>
      </c>
      <c r="M27" s="58"/>
      <c r="N27" s="59" t="s">
        <v>176</v>
      </c>
      <c r="O27" s="118">
        <f t="shared" si="3"/>
        <v>0</v>
      </c>
      <c r="P27" s="67">
        <f t="shared" si="4"/>
        <v>70</v>
      </c>
      <c r="Q27" s="80">
        <f t="shared" si="5"/>
        <v>0</v>
      </c>
      <c r="R27" s="81">
        <f t="shared" si="5"/>
        <v>0</v>
      </c>
      <c r="S27" s="81">
        <f t="shared" si="5"/>
        <v>0</v>
      </c>
      <c r="T27" s="81">
        <f t="shared" si="5"/>
        <v>0</v>
      </c>
      <c r="U27" s="81">
        <f t="shared" si="5"/>
        <v>0</v>
      </c>
      <c r="V27" s="82">
        <f t="shared" si="5"/>
        <v>70</v>
      </c>
      <c r="W27" s="49"/>
      <c r="X27" s="51"/>
      <c r="Y27" s="51"/>
      <c r="Z27" s="51"/>
      <c r="AA27" s="51"/>
      <c r="AB27" s="46"/>
      <c r="AC27" s="49"/>
      <c r="AD27" s="16"/>
      <c r="AE27" s="16"/>
      <c r="AF27" s="16"/>
      <c r="AG27" s="51"/>
      <c r="AH27" s="46">
        <v>70</v>
      </c>
      <c r="AI27" s="7" t="s">
        <v>177</v>
      </c>
      <c r="AJ27" s="7" t="s">
        <v>52</v>
      </c>
    </row>
    <row r="28" spans="1:36" ht="24">
      <c r="A28" s="78">
        <v>19</v>
      </c>
      <c r="B28" s="57" t="s">
        <v>178</v>
      </c>
      <c r="C28" s="16"/>
      <c r="D28" s="51"/>
      <c r="E28" s="52"/>
      <c r="F28" s="49">
        <v>3.5</v>
      </c>
      <c r="G28" s="51"/>
      <c r="H28" s="46"/>
      <c r="I28" s="79">
        <f t="shared" si="2"/>
        <v>3.5</v>
      </c>
      <c r="J28" s="83">
        <f t="shared" si="2"/>
        <v>0</v>
      </c>
      <c r="K28" s="101">
        <f t="shared" si="2"/>
        <v>0</v>
      </c>
      <c r="L28" s="78">
        <f t="shared" si="0"/>
        <v>3.5</v>
      </c>
      <c r="M28" s="56"/>
      <c r="N28" s="50" t="s">
        <v>145</v>
      </c>
      <c r="O28" s="118">
        <f t="shared" si="3"/>
        <v>0</v>
      </c>
      <c r="P28" s="67">
        <f t="shared" si="4"/>
        <v>105</v>
      </c>
      <c r="Q28" s="80">
        <f t="shared" si="5"/>
        <v>0</v>
      </c>
      <c r="R28" s="81">
        <f t="shared" si="5"/>
        <v>0</v>
      </c>
      <c r="S28" s="81">
        <f t="shared" si="5"/>
        <v>0</v>
      </c>
      <c r="T28" s="81">
        <f t="shared" si="5"/>
        <v>0</v>
      </c>
      <c r="U28" s="81">
        <f t="shared" si="5"/>
        <v>0</v>
      </c>
      <c r="V28" s="82">
        <f t="shared" si="5"/>
        <v>105</v>
      </c>
      <c r="W28" s="49"/>
      <c r="X28" s="51"/>
      <c r="Y28" s="51"/>
      <c r="Z28" s="51"/>
      <c r="AA28" s="51"/>
      <c r="AB28" s="46"/>
      <c r="AC28" s="49"/>
      <c r="AD28" s="16"/>
      <c r="AE28" s="16"/>
      <c r="AF28" s="16"/>
      <c r="AG28" s="51"/>
      <c r="AH28" s="46">
        <v>105</v>
      </c>
      <c r="AI28" s="7" t="s">
        <v>179</v>
      </c>
      <c r="AJ28" s="7" t="s">
        <v>52</v>
      </c>
    </row>
    <row r="29" spans="1:36" ht="24">
      <c r="A29" s="78">
        <v>20</v>
      </c>
      <c r="B29" s="7" t="s">
        <v>180</v>
      </c>
      <c r="C29" s="49"/>
      <c r="D29" s="51"/>
      <c r="E29" s="52"/>
      <c r="F29" s="49">
        <v>3.5</v>
      </c>
      <c r="G29" s="15"/>
      <c r="H29" s="46"/>
      <c r="I29" s="79">
        <f t="shared" si="2"/>
        <v>3.5</v>
      </c>
      <c r="J29" s="83">
        <f t="shared" si="2"/>
        <v>0</v>
      </c>
      <c r="K29" s="101">
        <f t="shared" si="2"/>
        <v>0</v>
      </c>
      <c r="L29" s="78">
        <f t="shared" si="0"/>
        <v>3.5</v>
      </c>
      <c r="M29" s="56"/>
      <c r="N29" s="59" t="s">
        <v>176</v>
      </c>
      <c r="O29" s="118">
        <f t="shared" si="3"/>
        <v>0</v>
      </c>
      <c r="P29" s="67">
        <f t="shared" si="4"/>
        <v>105</v>
      </c>
      <c r="Q29" s="80">
        <f t="shared" si="5"/>
        <v>0</v>
      </c>
      <c r="R29" s="81">
        <f t="shared" si="5"/>
        <v>0</v>
      </c>
      <c r="S29" s="81">
        <f t="shared" si="5"/>
        <v>0</v>
      </c>
      <c r="T29" s="81">
        <f t="shared" si="5"/>
        <v>0</v>
      </c>
      <c r="U29" s="81">
        <f t="shared" si="5"/>
        <v>0</v>
      </c>
      <c r="V29" s="82">
        <f t="shared" si="5"/>
        <v>105</v>
      </c>
      <c r="W29" s="49"/>
      <c r="X29" s="51"/>
      <c r="Y29" s="51"/>
      <c r="Z29" s="51"/>
      <c r="AA29" s="51"/>
      <c r="AB29" s="46"/>
      <c r="AC29" s="49"/>
      <c r="AD29" s="16"/>
      <c r="AE29" s="16"/>
      <c r="AF29" s="16"/>
      <c r="AG29" s="51"/>
      <c r="AH29" s="52">
        <v>105</v>
      </c>
      <c r="AI29" s="7" t="s">
        <v>181</v>
      </c>
      <c r="AJ29" s="7" t="s">
        <v>52</v>
      </c>
    </row>
    <row r="30" spans="1:36" ht="12.75">
      <c r="A30" s="78">
        <v>21</v>
      </c>
      <c r="B30" s="7"/>
      <c r="C30" s="49"/>
      <c r="D30" s="51"/>
      <c r="E30" s="52"/>
      <c r="F30" s="49"/>
      <c r="G30" s="15"/>
      <c r="H30" s="46"/>
      <c r="I30" s="79">
        <f t="shared" si="2"/>
        <v>0</v>
      </c>
      <c r="J30" s="83">
        <f t="shared" si="2"/>
        <v>0</v>
      </c>
      <c r="K30" s="101">
        <f t="shared" si="2"/>
        <v>0</v>
      </c>
      <c r="L30" s="78">
        <f t="shared" si="0"/>
        <v>0</v>
      </c>
      <c r="M30" s="56"/>
      <c r="N30" s="59"/>
      <c r="O30" s="118">
        <f t="shared" si="3"/>
        <v>0</v>
      </c>
      <c r="P30" s="67">
        <f t="shared" si="4"/>
        <v>0</v>
      </c>
      <c r="Q30" s="80">
        <f t="shared" si="5"/>
        <v>0</v>
      </c>
      <c r="R30" s="81">
        <f t="shared" si="5"/>
        <v>0</v>
      </c>
      <c r="S30" s="81">
        <f t="shared" si="5"/>
        <v>0</v>
      </c>
      <c r="T30" s="81">
        <f t="shared" si="5"/>
        <v>0</v>
      </c>
      <c r="U30" s="81">
        <f t="shared" si="5"/>
        <v>0</v>
      </c>
      <c r="V30" s="82">
        <f t="shared" si="5"/>
        <v>0</v>
      </c>
      <c r="W30" s="49"/>
      <c r="X30" s="51"/>
      <c r="Y30" s="51"/>
      <c r="Z30" s="51"/>
      <c r="AA30" s="51"/>
      <c r="AB30" s="46"/>
      <c r="AC30" s="49"/>
      <c r="AD30" s="16"/>
      <c r="AE30" s="16"/>
      <c r="AF30" s="16"/>
      <c r="AG30" s="51"/>
      <c r="AH30" s="52"/>
      <c r="AI30" s="7"/>
      <c r="AJ30" s="7"/>
    </row>
    <row r="31" spans="1:36" ht="12.75">
      <c r="A31" s="78">
        <v>22</v>
      </c>
      <c r="B31" s="7"/>
      <c r="C31" s="49"/>
      <c r="D31" s="51"/>
      <c r="E31" s="52"/>
      <c r="F31" s="49"/>
      <c r="G31" s="15"/>
      <c r="H31" s="46"/>
      <c r="I31" s="79">
        <f t="shared" si="2"/>
        <v>0</v>
      </c>
      <c r="J31" s="83">
        <f t="shared" si="2"/>
        <v>0</v>
      </c>
      <c r="K31" s="101">
        <f t="shared" si="2"/>
        <v>0</v>
      </c>
      <c r="L31" s="78">
        <f t="shared" si="0"/>
        <v>0</v>
      </c>
      <c r="M31" s="56"/>
      <c r="N31" s="50"/>
      <c r="O31" s="118">
        <f t="shared" si="3"/>
        <v>0</v>
      </c>
      <c r="P31" s="67">
        <f t="shared" si="4"/>
        <v>0</v>
      </c>
      <c r="Q31" s="80">
        <f t="shared" si="5"/>
        <v>0</v>
      </c>
      <c r="R31" s="81">
        <f t="shared" si="5"/>
        <v>0</v>
      </c>
      <c r="S31" s="81">
        <f t="shared" si="5"/>
        <v>0</v>
      </c>
      <c r="T31" s="81">
        <f t="shared" si="5"/>
        <v>0</v>
      </c>
      <c r="U31" s="81">
        <f t="shared" si="5"/>
        <v>0</v>
      </c>
      <c r="V31" s="82">
        <f t="shared" si="5"/>
        <v>0</v>
      </c>
      <c r="W31" s="49"/>
      <c r="X31" s="51"/>
      <c r="Y31" s="51"/>
      <c r="Z31" s="51"/>
      <c r="AA31" s="51"/>
      <c r="AB31" s="46"/>
      <c r="AC31" s="49"/>
      <c r="AD31" s="16"/>
      <c r="AE31" s="16"/>
      <c r="AF31" s="16"/>
      <c r="AG31" s="51"/>
      <c r="AH31" s="52"/>
      <c r="AI31" s="7"/>
      <c r="AJ31" s="7"/>
    </row>
    <row r="32" spans="1:36" ht="12.75">
      <c r="A32" s="78">
        <v>23</v>
      </c>
      <c r="B32" s="7"/>
      <c r="C32" s="49"/>
      <c r="D32" s="51"/>
      <c r="E32" s="46"/>
      <c r="F32" s="16"/>
      <c r="G32" s="51"/>
      <c r="H32" s="52"/>
      <c r="I32" s="79">
        <f t="shared" si="2"/>
        <v>0</v>
      </c>
      <c r="J32" s="83">
        <f t="shared" si="2"/>
        <v>0</v>
      </c>
      <c r="K32" s="101">
        <f t="shared" si="2"/>
        <v>0</v>
      </c>
      <c r="L32" s="78">
        <f t="shared" si="0"/>
        <v>0</v>
      </c>
      <c r="M32" s="56"/>
      <c r="N32" s="50"/>
      <c r="O32" s="118">
        <f t="shared" si="3"/>
        <v>0</v>
      </c>
      <c r="P32" s="67">
        <f t="shared" si="4"/>
        <v>0</v>
      </c>
      <c r="Q32" s="80">
        <f t="shared" si="5"/>
        <v>0</v>
      </c>
      <c r="R32" s="81">
        <f t="shared" si="5"/>
        <v>0</v>
      </c>
      <c r="S32" s="81">
        <f t="shared" si="5"/>
        <v>0</v>
      </c>
      <c r="T32" s="81">
        <f t="shared" si="5"/>
        <v>0</v>
      </c>
      <c r="U32" s="81">
        <f t="shared" si="5"/>
        <v>0</v>
      </c>
      <c r="V32" s="82">
        <f t="shared" si="5"/>
        <v>0</v>
      </c>
      <c r="W32" s="49"/>
      <c r="X32" s="51"/>
      <c r="Y32" s="51"/>
      <c r="Z32" s="51"/>
      <c r="AA32" s="51"/>
      <c r="AB32" s="46"/>
      <c r="AC32" s="16"/>
      <c r="AD32" s="51"/>
      <c r="AE32" s="51"/>
      <c r="AF32" s="51"/>
      <c r="AG32" s="51"/>
      <c r="AH32" s="52"/>
      <c r="AI32" s="7"/>
      <c r="AJ32" s="31"/>
    </row>
    <row r="33" spans="1:36" ht="12.75">
      <c r="A33" s="78">
        <v>24</v>
      </c>
      <c r="B33" s="60"/>
      <c r="C33" s="61"/>
      <c r="D33" s="51"/>
      <c r="E33" s="52"/>
      <c r="F33" s="49"/>
      <c r="G33" s="51"/>
      <c r="H33" s="46"/>
      <c r="I33" s="79">
        <f t="shared" si="2"/>
        <v>0</v>
      </c>
      <c r="J33" s="83">
        <f t="shared" si="2"/>
        <v>0</v>
      </c>
      <c r="K33" s="101">
        <f t="shared" si="2"/>
        <v>0</v>
      </c>
      <c r="L33" s="78">
        <f t="shared" si="0"/>
        <v>0</v>
      </c>
      <c r="M33" s="56"/>
      <c r="N33" s="50"/>
      <c r="O33" s="118">
        <f t="shared" si="3"/>
        <v>0</v>
      </c>
      <c r="P33" s="67">
        <f t="shared" si="4"/>
        <v>0</v>
      </c>
      <c r="Q33" s="80">
        <f t="shared" si="5"/>
        <v>0</v>
      </c>
      <c r="R33" s="81">
        <f t="shared" si="5"/>
        <v>0</v>
      </c>
      <c r="S33" s="81">
        <f t="shared" si="5"/>
        <v>0</v>
      </c>
      <c r="T33" s="81">
        <f t="shared" si="5"/>
        <v>0</v>
      </c>
      <c r="U33" s="81">
        <f t="shared" si="5"/>
        <v>0</v>
      </c>
      <c r="V33" s="82">
        <f t="shared" si="5"/>
        <v>0</v>
      </c>
      <c r="W33" s="49"/>
      <c r="X33" s="51"/>
      <c r="Y33" s="51"/>
      <c r="Z33" s="51"/>
      <c r="AA33" s="51"/>
      <c r="AB33" s="46"/>
      <c r="AC33" s="16"/>
      <c r="AD33" s="16"/>
      <c r="AE33" s="16"/>
      <c r="AF33" s="16"/>
      <c r="AG33" s="51"/>
      <c r="AH33" s="52"/>
      <c r="AI33" s="145"/>
      <c r="AJ33" s="62"/>
    </row>
    <row r="34" spans="1:36" ht="12.75">
      <c r="A34" s="78">
        <v>25</v>
      </c>
      <c r="B34" s="60"/>
      <c r="C34" s="61"/>
      <c r="D34" s="51"/>
      <c r="E34" s="52"/>
      <c r="F34" s="49"/>
      <c r="G34" s="51"/>
      <c r="H34" s="46"/>
      <c r="I34" s="79">
        <f t="shared" si="2"/>
        <v>0</v>
      </c>
      <c r="J34" s="83">
        <f t="shared" si="2"/>
        <v>0</v>
      </c>
      <c r="K34" s="101">
        <f t="shared" si="2"/>
        <v>0</v>
      </c>
      <c r="L34" s="78">
        <f t="shared" si="0"/>
        <v>0</v>
      </c>
      <c r="M34" s="56"/>
      <c r="N34" s="50"/>
      <c r="O34" s="118">
        <f t="shared" si="3"/>
        <v>0</v>
      </c>
      <c r="P34" s="67">
        <f t="shared" si="4"/>
        <v>0</v>
      </c>
      <c r="Q34" s="80">
        <f t="shared" si="5"/>
        <v>0</v>
      </c>
      <c r="R34" s="81">
        <f t="shared" si="5"/>
        <v>0</v>
      </c>
      <c r="S34" s="81">
        <f t="shared" si="5"/>
        <v>0</v>
      </c>
      <c r="T34" s="81">
        <f t="shared" si="5"/>
        <v>0</v>
      </c>
      <c r="U34" s="81">
        <f t="shared" si="5"/>
        <v>0</v>
      </c>
      <c r="V34" s="82">
        <f t="shared" si="5"/>
        <v>0</v>
      </c>
      <c r="W34" s="49"/>
      <c r="X34" s="51"/>
      <c r="Y34" s="51"/>
      <c r="Z34" s="51"/>
      <c r="AA34" s="51"/>
      <c r="AB34" s="46"/>
      <c r="AC34" s="16"/>
      <c r="AD34" s="16"/>
      <c r="AE34" s="16"/>
      <c r="AF34" s="16"/>
      <c r="AG34" s="51"/>
      <c r="AH34" s="52"/>
      <c r="AI34" s="45"/>
      <c r="AJ34" s="7"/>
    </row>
    <row r="35" spans="1:36" ht="12.75">
      <c r="A35" s="78">
        <v>26</v>
      </c>
      <c r="B35" s="57"/>
      <c r="C35" s="61"/>
      <c r="D35" s="51"/>
      <c r="E35" s="52"/>
      <c r="F35" s="49"/>
      <c r="G35" s="15"/>
      <c r="H35" s="46"/>
      <c r="I35" s="79">
        <f t="shared" si="2"/>
        <v>0</v>
      </c>
      <c r="J35" s="83">
        <f t="shared" si="2"/>
        <v>0</v>
      </c>
      <c r="K35" s="101">
        <f t="shared" si="2"/>
        <v>0</v>
      </c>
      <c r="L35" s="78">
        <f t="shared" si="0"/>
        <v>0</v>
      </c>
      <c r="M35" s="56"/>
      <c r="N35" s="50"/>
      <c r="O35" s="118">
        <f t="shared" si="3"/>
        <v>0</v>
      </c>
      <c r="P35" s="67">
        <f t="shared" si="4"/>
        <v>0</v>
      </c>
      <c r="Q35" s="80">
        <f t="shared" si="5"/>
        <v>0</v>
      </c>
      <c r="R35" s="81">
        <f t="shared" si="5"/>
        <v>0</v>
      </c>
      <c r="S35" s="81">
        <f t="shared" si="5"/>
        <v>0</v>
      </c>
      <c r="T35" s="81">
        <f t="shared" si="5"/>
        <v>0</v>
      </c>
      <c r="U35" s="81">
        <f t="shared" si="5"/>
        <v>0</v>
      </c>
      <c r="V35" s="82">
        <f t="shared" si="5"/>
        <v>0</v>
      </c>
      <c r="W35" s="49"/>
      <c r="X35" s="51"/>
      <c r="Y35" s="51"/>
      <c r="Z35" s="51"/>
      <c r="AA35" s="51"/>
      <c r="AB35" s="46"/>
      <c r="AC35" s="16"/>
      <c r="AD35" s="16"/>
      <c r="AE35" s="16"/>
      <c r="AF35" s="16"/>
      <c r="AG35" s="51"/>
      <c r="AH35" s="46"/>
      <c r="AI35" s="45"/>
      <c r="AJ35" s="7"/>
    </row>
    <row r="36" spans="1:36" ht="12.75">
      <c r="A36" s="78">
        <v>27</v>
      </c>
      <c r="B36" s="57"/>
      <c r="C36" s="61"/>
      <c r="D36" s="51"/>
      <c r="E36" s="52"/>
      <c r="F36" s="49"/>
      <c r="G36" s="15"/>
      <c r="H36" s="46"/>
      <c r="I36" s="79">
        <f t="shared" si="2"/>
        <v>0</v>
      </c>
      <c r="J36" s="83">
        <f t="shared" si="2"/>
        <v>0</v>
      </c>
      <c r="K36" s="101">
        <f t="shared" si="2"/>
        <v>0</v>
      </c>
      <c r="L36" s="78">
        <f t="shared" si="0"/>
        <v>0</v>
      </c>
      <c r="M36" s="56"/>
      <c r="N36" s="50"/>
      <c r="O36" s="118">
        <f t="shared" si="3"/>
        <v>0</v>
      </c>
      <c r="P36" s="67">
        <f t="shared" si="4"/>
        <v>0</v>
      </c>
      <c r="Q36" s="80">
        <f t="shared" si="5"/>
        <v>0</v>
      </c>
      <c r="R36" s="81">
        <f t="shared" si="5"/>
        <v>0</v>
      </c>
      <c r="S36" s="81">
        <f t="shared" si="5"/>
        <v>0</v>
      </c>
      <c r="T36" s="81">
        <f t="shared" si="5"/>
        <v>0</v>
      </c>
      <c r="U36" s="81">
        <f t="shared" si="5"/>
        <v>0</v>
      </c>
      <c r="V36" s="82">
        <f t="shared" si="5"/>
        <v>0</v>
      </c>
      <c r="W36" s="49"/>
      <c r="X36" s="51"/>
      <c r="Y36" s="51"/>
      <c r="Z36" s="51"/>
      <c r="AA36" s="51"/>
      <c r="AB36" s="46"/>
      <c r="AC36" s="16"/>
      <c r="AD36" s="16"/>
      <c r="AE36" s="16"/>
      <c r="AF36" s="16"/>
      <c r="AG36" s="51"/>
      <c r="AH36" s="52"/>
      <c r="AI36" s="57"/>
      <c r="AJ36" s="57"/>
    </row>
    <row r="37" spans="1:36" ht="12.75">
      <c r="A37" s="78">
        <v>28</v>
      </c>
      <c r="B37" s="7"/>
      <c r="C37" s="49"/>
      <c r="D37" s="51"/>
      <c r="E37" s="52"/>
      <c r="F37" s="49"/>
      <c r="G37" s="15"/>
      <c r="H37" s="46"/>
      <c r="I37" s="79">
        <f t="shared" si="2"/>
        <v>0</v>
      </c>
      <c r="J37" s="83">
        <f t="shared" si="2"/>
        <v>0</v>
      </c>
      <c r="K37" s="101">
        <f t="shared" si="2"/>
        <v>0</v>
      </c>
      <c r="L37" s="78">
        <f t="shared" si="0"/>
        <v>0</v>
      </c>
      <c r="M37" s="56"/>
      <c r="N37" s="50"/>
      <c r="O37" s="118">
        <f t="shared" si="3"/>
        <v>0</v>
      </c>
      <c r="P37" s="67">
        <f t="shared" si="4"/>
        <v>0</v>
      </c>
      <c r="Q37" s="80">
        <f t="shared" si="5"/>
        <v>0</v>
      </c>
      <c r="R37" s="81">
        <f t="shared" si="5"/>
        <v>0</v>
      </c>
      <c r="S37" s="81">
        <f t="shared" si="5"/>
        <v>0</v>
      </c>
      <c r="T37" s="81">
        <f t="shared" si="5"/>
        <v>0</v>
      </c>
      <c r="U37" s="81">
        <f t="shared" si="5"/>
        <v>0</v>
      </c>
      <c r="V37" s="82">
        <f t="shared" si="5"/>
        <v>0</v>
      </c>
      <c r="W37" s="49"/>
      <c r="X37" s="51"/>
      <c r="Y37" s="51"/>
      <c r="Z37" s="51"/>
      <c r="AA37" s="51"/>
      <c r="AB37" s="46"/>
      <c r="AC37" s="49"/>
      <c r="AD37" s="16"/>
      <c r="AE37" s="16"/>
      <c r="AF37" s="16"/>
      <c r="AG37" s="51"/>
      <c r="AH37" s="52"/>
      <c r="AI37" s="63"/>
      <c r="AJ37" s="62"/>
    </row>
    <row r="38" spans="1:36" ht="12.75">
      <c r="A38" s="78">
        <v>29</v>
      </c>
      <c r="B38" s="7"/>
      <c r="C38" s="49"/>
      <c r="D38" s="51"/>
      <c r="E38" s="52"/>
      <c r="F38" s="49"/>
      <c r="G38" s="15"/>
      <c r="H38" s="46"/>
      <c r="I38" s="79">
        <f t="shared" si="2"/>
        <v>0</v>
      </c>
      <c r="J38" s="83">
        <f t="shared" si="2"/>
        <v>0</v>
      </c>
      <c r="K38" s="101">
        <f t="shared" si="2"/>
        <v>0</v>
      </c>
      <c r="L38" s="78">
        <f t="shared" si="0"/>
        <v>0</v>
      </c>
      <c r="M38" s="56"/>
      <c r="N38" s="50"/>
      <c r="O38" s="118">
        <f t="shared" si="3"/>
        <v>0</v>
      </c>
      <c r="P38" s="67">
        <f t="shared" si="4"/>
        <v>0</v>
      </c>
      <c r="Q38" s="106">
        <f t="shared" si="5"/>
        <v>0</v>
      </c>
      <c r="R38" s="107">
        <f t="shared" si="5"/>
        <v>0</v>
      </c>
      <c r="S38" s="107">
        <f t="shared" si="5"/>
        <v>0</v>
      </c>
      <c r="T38" s="107">
        <f t="shared" si="5"/>
        <v>0</v>
      </c>
      <c r="U38" s="107">
        <f t="shared" si="5"/>
        <v>0</v>
      </c>
      <c r="V38" s="108">
        <f t="shared" si="5"/>
        <v>0</v>
      </c>
      <c r="W38" s="49"/>
      <c r="X38" s="51"/>
      <c r="Y38" s="51"/>
      <c r="Z38" s="51"/>
      <c r="AA38" s="51"/>
      <c r="AB38" s="46"/>
      <c r="AC38" s="49"/>
      <c r="AD38" s="16"/>
      <c r="AE38" s="16"/>
      <c r="AF38" s="16"/>
      <c r="AG38" s="51"/>
      <c r="AH38" s="52"/>
      <c r="AI38" s="54"/>
      <c r="AJ38" s="7"/>
    </row>
    <row r="39" spans="1:36" ht="13.5" thickBot="1">
      <c r="A39" s="24">
        <v>30</v>
      </c>
      <c r="B39" s="42"/>
      <c r="C39" s="17"/>
      <c r="D39" s="18"/>
      <c r="E39" s="21"/>
      <c r="F39" s="17"/>
      <c r="G39" s="23"/>
      <c r="H39" s="19"/>
      <c r="I39" s="87">
        <f t="shared" si="2"/>
        <v>0</v>
      </c>
      <c r="J39" s="88">
        <f t="shared" si="2"/>
        <v>0</v>
      </c>
      <c r="K39" s="101">
        <f t="shared" si="2"/>
        <v>0</v>
      </c>
      <c r="L39" s="78">
        <f t="shared" si="0"/>
        <v>0</v>
      </c>
      <c r="M39" s="100"/>
      <c r="N39" s="25"/>
      <c r="O39" s="119">
        <f t="shared" si="3"/>
        <v>0</v>
      </c>
      <c r="P39" s="26">
        <f t="shared" si="4"/>
        <v>0</v>
      </c>
      <c r="Q39" s="84">
        <f t="shared" si="5"/>
        <v>0</v>
      </c>
      <c r="R39" s="85">
        <f t="shared" si="5"/>
        <v>0</v>
      </c>
      <c r="S39" s="85">
        <f t="shared" si="5"/>
        <v>0</v>
      </c>
      <c r="T39" s="85">
        <f t="shared" si="5"/>
        <v>0</v>
      </c>
      <c r="U39" s="85">
        <f t="shared" si="5"/>
        <v>0</v>
      </c>
      <c r="V39" s="86">
        <f t="shared" si="5"/>
        <v>0</v>
      </c>
      <c r="W39" s="17"/>
      <c r="X39" s="18"/>
      <c r="Y39" s="18"/>
      <c r="Z39" s="18"/>
      <c r="AA39" s="18"/>
      <c r="AB39" s="19"/>
      <c r="AC39" s="17"/>
      <c r="AD39" s="20"/>
      <c r="AE39" s="20"/>
      <c r="AF39" s="20"/>
      <c r="AG39" s="18"/>
      <c r="AH39" s="21"/>
      <c r="AI39" s="47"/>
      <c r="AJ39" s="42"/>
    </row>
    <row r="40" spans="1:36" s="6" customFormat="1" ht="12.75" customHeight="1" thickBot="1">
      <c r="A40" s="347" t="s">
        <v>6</v>
      </c>
      <c r="B40" s="348"/>
      <c r="C40" s="35">
        <f aca="true" t="shared" si="6" ref="C40:L40">SUM(C8:C39)</f>
        <v>30</v>
      </c>
      <c r="D40" s="36">
        <f t="shared" si="6"/>
        <v>0</v>
      </c>
      <c r="E40" s="34">
        <f t="shared" si="6"/>
        <v>0</v>
      </c>
      <c r="F40" s="35">
        <f t="shared" si="6"/>
        <v>30</v>
      </c>
      <c r="G40" s="36">
        <f t="shared" si="6"/>
        <v>0</v>
      </c>
      <c r="H40" s="34">
        <f t="shared" si="6"/>
        <v>0</v>
      </c>
      <c r="I40" s="102">
        <f t="shared" si="6"/>
        <v>60</v>
      </c>
      <c r="J40" s="103">
        <f t="shared" si="6"/>
        <v>0</v>
      </c>
      <c r="K40" s="104">
        <f t="shared" si="6"/>
        <v>0</v>
      </c>
      <c r="L40" s="8">
        <f t="shared" si="6"/>
        <v>60</v>
      </c>
      <c r="M40" s="90">
        <f>COUNTIF(M8:M39,"EGZ")</f>
        <v>2</v>
      </c>
      <c r="N40" s="89">
        <f>COUNTIF(N8:N39,"EGZ")</f>
        <v>3</v>
      </c>
      <c r="O40" s="114">
        <f>SUM(O8:O39)</f>
        <v>996</v>
      </c>
      <c r="P40" s="8">
        <f aca="true" t="shared" si="7" ref="P40:AH40">SUM(P8:P39)</f>
        <v>1731</v>
      </c>
      <c r="Q40" s="89">
        <f t="shared" si="7"/>
        <v>296</v>
      </c>
      <c r="R40" s="90">
        <f t="shared" si="7"/>
        <v>85</v>
      </c>
      <c r="S40" s="90">
        <f t="shared" si="7"/>
        <v>615</v>
      </c>
      <c r="T40" s="90">
        <f t="shared" si="7"/>
        <v>0</v>
      </c>
      <c r="U40" s="90">
        <f t="shared" si="7"/>
        <v>455</v>
      </c>
      <c r="V40" s="91">
        <f t="shared" si="7"/>
        <v>280</v>
      </c>
      <c r="W40" s="91">
        <f t="shared" si="7"/>
        <v>191</v>
      </c>
      <c r="X40" s="91">
        <f t="shared" si="7"/>
        <v>40</v>
      </c>
      <c r="Y40" s="91">
        <f t="shared" si="7"/>
        <v>340</v>
      </c>
      <c r="Z40" s="91">
        <f t="shared" si="7"/>
        <v>0</v>
      </c>
      <c r="AA40" s="91">
        <f t="shared" si="7"/>
        <v>265</v>
      </c>
      <c r="AB40" s="91">
        <f t="shared" si="7"/>
        <v>0</v>
      </c>
      <c r="AC40" s="91">
        <f t="shared" si="7"/>
        <v>105</v>
      </c>
      <c r="AD40" s="91">
        <f t="shared" si="7"/>
        <v>45</v>
      </c>
      <c r="AE40" s="91">
        <f t="shared" si="7"/>
        <v>275</v>
      </c>
      <c r="AF40" s="91">
        <f t="shared" si="7"/>
        <v>0</v>
      </c>
      <c r="AG40" s="91">
        <f t="shared" si="7"/>
        <v>190</v>
      </c>
      <c r="AH40" s="91">
        <f t="shared" si="7"/>
        <v>280</v>
      </c>
      <c r="AI40" s="92"/>
      <c r="AJ40" s="93"/>
    </row>
    <row r="41" spans="1:36" s="6" customFormat="1" ht="12.75" customHeight="1" thickBot="1">
      <c r="A41" s="2"/>
      <c r="B41" s="8" t="s">
        <v>34</v>
      </c>
      <c r="C41" s="291">
        <f>SUM(C40:E40)</f>
        <v>30</v>
      </c>
      <c r="D41" s="294"/>
      <c r="E41" s="293"/>
      <c r="F41" s="291">
        <f>SUM(F40:H40)</f>
        <v>30</v>
      </c>
      <c r="G41" s="294"/>
      <c r="H41" s="294"/>
      <c r="I41" s="105"/>
      <c r="J41" s="358" t="s">
        <v>43</v>
      </c>
      <c r="K41" s="359"/>
      <c r="L41" s="360"/>
      <c r="M41" s="361" t="s">
        <v>44</v>
      </c>
      <c r="N41" s="362"/>
      <c r="O41" s="116"/>
      <c r="P41" s="27"/>
      <c r="Q41" s="363">
        <f>W41+AC41</f>
        <v>996</v>
      </c>
      <c r="R41" s="364"/>
      <c r="S41" s="364"/>
      <c r="T41" s="365"/>
      <c r="U41" s="369">
        <f>AA41+AG41</f>
        <v>735</v>
      </c>
      <c r="V41" s="370"/>
      <c r="W41" s="302">
        <f>SUM(W40:Z40)</f>
        <v>571</v>
      </c>
      <c r="X41" s="303"/>
      <c r="Y41" s="303"/>
      <c r="Z41" s="304"/>
      <c r="AA41" s="291">
        <f>SUM(AA40:AB40)</f>
        <v>265</v>
      </c>
      <c r="AB41" s="295"/>
      <c r="AC41" s="302">
        <f>SUM(AC40:AF40)</f>
        <v>425</v>
      </c>
      <c r="AD41" s="303"/>
      <c r="AE41" s="303"/>
      <c r="AF41" s="304"/>
      <c r="AG41" s="291">
        <f>SUM(AG40:AH40)</f>
        <v>470</v>
      </c>
      <c r="AH41" s="295"/>
      <c r="AI41" s="28"/>
      <c r="AJ41" s="29"/>
    </row>
    <row r="42" spans="1:36" s="6" customFormat="1" ht="12.75" customHeight="1" thickBot="1">
      <c r="A42" s="2"/>
      <c r="B42" s="99"/>
      <c r="C42" s="99"/>
      <c r="D42" s="99"/>
      <c r="E42" s="109"/>
      <c r="F42" s="99"/>
      <c r="G42" s="99"/>
      <c r="H42" s="99"/>
      <c r="I42" s="2"/>
      <c r="J42" s="366" t="s">
        <v>41</v>
      </c>
      <c r="K42" s="367"/>
      <c r="L42" s="367"/>
      <c r="M42" s="367"/>
      <c r="N42" s="368"/>
      <c r="O42" s="115"/>
      <c r="P42" s="27"/>
      <c r="Q42" s="369">
        <f>W42+AC42</f>
        <v>1731</v>
      </c>
      <c r="R42" s="292"/>
      <c r="S42" s="292"/>
      <c r="T42" s="292"/>
      <c r="U42" s="292"/>
      <c r="V42" s="293"/>
      <c r="W42" s="291">
        <f>W41+AA41</f>
        <v>836</v>
      </c>
      <c r="X42" s="292"/>
      <c r="Y42" s="292"/>
      <c r="Z42" s="292"/>
      <c r="AA42" s="292"/>
      <c r="AB42" s="293"/>
      <c r="AC42" s="291">
        <f>AC41+AG41</f>
        <v>895</v>
      </c>
      <c r="AD42" s="294"/>
      <c r="AE42" s="294"/>
      <c r="AF42" s="294"/>
      <c r="AG42" s="294"/>
      <c r="AH42" s="295"/>
      <c r="AI42" s="28"/>
      <c r="AJ42" s="29"/>
    </row>
    <row r="43" spans="1:36" s="6" customFormat="1" ht="12.75" customHeight="1" thickBo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7"/>
      <c r="N43" s="27"/>
      <c r="O43" s="27"/>
      <c r="P43" s="27"/>
      <c r="Q43" s="32"/>
      <c r="R43" s="32"/>
      <c r="S43" s="32"/>
      <c r="T43" s="32"/>
      <c r="U43" s="32"/>
      <c r="V43" s="33"/>
      <c r="W43" s="30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8"/>
      <c r="AJ43" s="29"/>
    </row>
    <row r="44" spans="1:36" ht="12.75" customHeight="1">
      <c r="A44" s="296" t="s">
        <v>26</v>
      </c>
      <c r="B44" s="297"/>
      <c r="C44" s="298" t="s">
        <v>27</v>
      </c>
      <c r="D44" s="299"/>
      <c r="E44" s="299"/>
      <c r="F44" s="299"/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299"/>
      <c r="V44" s="290"/>
      <c r="W44" s="43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</row>
    <row r="45" spans="1:36" ht="12.75">
      <c r="A45" s="356" t="s">
        <v>46</v>
      </c>
      <c r="B45" s="300"/>
      <c r="C45" s="300" t="s">
        <v>8</v>
      </c>
      <c r="D45" s="300"/>
      <c r="E45" s="300"/>
      <c r="F45" s="300"/>
      <c r="G45" s="300"/>
      <c r="H45" s="300"/>
      <c r="I45" s="300"/>
      <c r="J45" s="300"/>
      <c r="K45" s="300"/>
      <c r="L45" s="300"/>
      <c r="M45" s="300"/>
      <c r="N45" s="300"/>
      <c r="O45" s="300"/>
      <c r="P45" s="300"/>
      <c r="Q45" s="300"/>
      <c r="R45" s="95" t="s">
        <v>29</v>
      </c>
      <c r="S45" s="37"/>
      <c r="T45" s="37"/>
      <c r="U45" s="37"/>
      <c r="V45" s="38"/>
      <c r="W45" s="43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</row>
    <row r="46" spans="1:36" ht="12.75">
      <c r="A46" s="357" t="s">
        <v>38</v>
      </c>
      <c r="B46" s="301"/>
      <c r="C46" s="300" t="s">
        <v>9</v>
      </c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39" t="s">
        <v>16</v>
      </c>
      <c r="S46" s="37"/>
      <c r="T46" s="37"/>
      <c r="U46" s="38"/>
      <c r="V46" s="98"/>
      <c r="W46" s="43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</row>
    <row r="47" spans="1:36" ht="13.5" thickBot="1">
      <c r="A47" s="357"/>
      <c r="B47" s="301"/>
      <c r="C47" s="301" t="s">
        <v>12</v>
      </c>
      <c r="D47" s="301"/>
      <c r="E47" s="301"/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96" t="s">
        <v>45</v>
      </c>
      <c r="S47" s="40"/>
      <c r="T47" s="40"/>
      <c r="U47" s="41"/>
      <c r="V47" s="97"/>
      <c r="W47" s="43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</row>
    <row r="48" spans="1:36" ht="13.5" customHeight="1" thickBot="1">
      <c r="A48" s="349"/>
      <c r="B48" s="350"/>
      <c r="C48" s="351" t="s">
        <v>42</v>
      </c>
      <c r="D48" s="352"/>
      <c r="E48" s="352"/>
      <c r="F48" s="352"/>
      <c r="G48" s="352"/>
      <c r="H48" s="352"/>
      <c r="I48" s="352"/>
      <c r="J48" s="352"/>
      <c r="K48" s="352"/>
      <c r="L48" s="352"/>
      <c r="M48" s="352"/>
      <c r="N48" s="352"/>
      <c r="O48" s="352"/>
      <c r="P48" s="352"/>
      <c r="Q48" s="353"/>
      <c r="R48" s="113"/>
      <c r="S48" s="111"/>
      <c r="T48" s="111"/>
      <c r="U48" s="111"/>
      <c r="V48" s="110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</row>
    <row r="49" spans="1:22" ht="12.75" customHeight="1">
      <c r="A49" s="354" t="s">
        <v>22</v>
      </c>
      <c r="B49" s="355"/>
      <c r="C49" s="286" t="s">
        <v>20</v>
      </c>
      <c r="D49" s="287"/>
      <c r="E49" s="287"/>
      <c r="F49" s="287"/>
      <c r="G49" s="287"/>
      <c r="H49" s="287"/>
      <c r="I49" s="287"/>
      <c r="J49" s="287"/>
      <c r="K49" s="287"/>
      <c r="L49" s="287"/>
      <c r="M49" s="288"/>
      <c r="N49" s="286" t="s">
        <v>21</v>
      </c>
      <c r="O49" s="287"/>
      <c r="P49" s="289"/>
      <c r="Q49" s="290"/>
      <c r="R49" s="112"/>
      <c r="V49" s="3"/>
    </row>
    <row r="50" spans="1:22" ht="12.75">
      <c r="A50" s="377" t="s">
        <v>17</v>
      </c>
      <c r="B50" s="378"/>
      <c r="C50" s="379">
        <v>15</v>
      </c>
      <c r="D50" s="380"/>
      <c r="E50" s="380"/>
      <c r="F50" s="380"/>
      <c r="G50" s="380"/>
      <c r="H50" s="380"/>
      <c r="I50" s="380"/>
      <c r="J50" s="380"/>
      <c r="K50" s="380"/>
      <c r="L50" s="380"/>
      <c r="M50" s="381"/>
      <c r="N50" s="379">
        <v>15</v>
      </c>
      <c r="O50" s="380"/>
      <c r="P50" s="380"/>
      <c r="Q50" s="382"/>
      <c r="R50" s="4"/>
      <c r="V50" s="5"/>
    </row>
    <row r="51" spans="1:22" ht="12.75">
      <c r="A51" s="377" t="s">
        <v>18</v>
      </c>
      <c r="B51" s="378"/>
      <c r="C51" s="379">
        <v>15</v>
      </c>
      <c r="D51" s="380"/>
      <c r="E51" s="380"/>
      <c r="F51" s="380"/>
      <c r="G51" s="380"/>
      <c r="H51" s="380"/>
      <c r="I51" s="380"/>
      <c r="J51" s="380"/>
      <c r="K51" s="380"/>
      <c r="L51" s="380"/>
      <c r="M51" s="381"/>
      <c r="N51" s="379">
        <v>15</v>
      </c>
      <c r="O51" s="380"/>
      <c r="P51" s="380"/>
      <c r="Q51" s="382"/>
      <c r="R51" s="4"/>
      <c r="V51" s="5"/>
    </row>
    <row r="52" spans="1:22" ht="13.5" thickBot="1">
      <c r="A52" s="371" t="s">
        <v>19</v>
      </c>
      <c r="B52" s="372"/>
      <c r="C52" s="373">
        <v>0</v>
      </c>
      <c r="D52" s="374"/>
      <c r="E52" s="374"/>
      <c r="F52" s="374"/>
      <c r="G52" s="374"/>
      <c r="H52" s="374"/>
      <c r="I52" s="374"/>
      <c r="J52" s="374"/>
      <c r="K52" s="374"/>
      <c r="L52" s="374"/>
      <c r="M52" s="375"/>
      <c r="N52" s="373">
        <v>0</v>
      </c>
      <c r="O52" s="374"/>
      <c r="P52" s="374"/>
      <c r="Q52" s="376"/>
      <c r="R52" s="4"/>
      <c r="V52" s="5"/>
    </row>
    <row r="53" ht="12.75">
      <c r="V53" s="146"/>
    </row>
    <row r="55" spans="2:9" ht="25.5">
      <c r="B55" s="147" t="s">
        <v>182</v>
      </c>
      <c r="C55" s="147"/>
      <c r="D55" s="147"/>
      <c r="E55" s="147"/>
      <c r="F55" s="147"/>
      <c r="G55" s="147"/>
      <c r="H55" s="147"/>
      <c r="I55" s="147"/>
    </row>
    <row r="57" spans="2:3" ht="12.75">
      <c r="B57" s="177"/>
      <c r="C57" s="1" t="s">
        <v>188</v>
      </c>
    </row>
  </sheetData>
  <sheetProtection/>
  <mergeCells count="62">
    <mergeCell ref="A52:B52"/>
    <mergeCell ref="C52:M52"/>
    <mergeCell ref="N52:Q52"/>
    <mergeCell ref="A50:B50"/>
    <mergeCell ref="C50:M50"/>
    <mergeCell ref="N50:Q50"/>
    <mergeCell ref="A51:B51"/>
    <mergeCell ref="C51:M51"/>
    <mergeCell ref="N51:Q51"/>
    <mergeCell ref="F41:H41"/>
    <mergeCell ref="J41:L41"/>
    <mergeCell ref="M41:N41"/>
    <mergeCell ref="Q41:T41"/>
    <mergeCell ref="J42:N42"/>
    <mergeCell ref="Q42:V42"/>
    <mergeCell ref="U41:V41"/>
    <mergeCell ref="AC6:AH6"/>
    <mergeCell ref="A40:B40"/>
    <mergeCell ref="C41:E41"/>
    <mergeCell ref="A48:B48"/>
    <mergeCell ref="C48:Q48"/>
    <mergeCell ref="A49:B49"/>
    <mergeCell ref="A45:B45"/>
    <mergeCell ref="A46:B46"/>
    <mergeCell ref="C46:Q46"/>
    <mergeCell ref="A47:B47"/>
    <mergeCell ref="AC4:AH5"/>
    <mergeCell ref="AI4:AI7"/>
    <mergeCell ref="AJ4:AJ7"/>
    <mergeCell ref="C5:H5"/>
    <mergeCell ref="I5:L5"/>
    <mergeCell ref="C6:E6"/>
    <mergeCell ref="F6:H6"/>
    <mergeCell ref="I6:I7"/>
    <mergeCell ref="J6:J7"/>
    <mergeCell ref="K6:K7"/>
    <mergeCell ref="M4:N5"/>
    <mergeCell ref="O4:O7"/>
    <mergeCell ref="P4:P7"/>
    <mergeCell ref="Q4:V6"/>
    <mergeCell ref="W4:AB5"/>
    <mergeCell ref="L6:L7"/>
    <mergeCell ref="M6:N6"/>
    <mergeCell ref="W6:AB6"/>
    <mergeCell ref="W41:Z41"/>
    <mergeCell ref="AA41:AB41"/>
    <mergeCell ref="AC41:AF41"/>
    <mergeCell ref="AG41:AH41"/>
    <mergeCell ref="A1:B1"/>
    <mergeCell ref="A2:B2"/>
    <mergeCell ref="A3:AH3"/>
    <mergeCell ref="A4:A7"/>
    <mergeCell ref="B4:B7"/>
    <mergeCell ref="C4:L4"/>
    <mergeCell ref="C49:M49"/>
    <mergeCell ref="N49:Q49"/>
    <mergeCell ref="W42:AB42"/>
    <mergeCell ref="AC42:AH42"/>
    <mergeCell ref="A44:B44"/>
    <mergeCell ref="C44:V44"/>
    <mergeCell ref="C45:Q45"/>
    <mergeCell ref="C47:Q47"/>
  </mergeCells>
  <printOptions/>
  <pageMargins left="0.7" right="0.7" top="0.75" bottom="0.75" header="0.3" footer="0.3"/>
  <pageSetup fitToHeight="1" fitToWidth="1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J57"/>
  <sheetViews>
    <sheetView zoomScale="75" zoomScaleNormal="75" zoomScalePageLayoutView="0" workbookViewId="0" topLeftCell="A1">
      <selection activeCell="AC32" sqref="AC32"/>
    </sheetView>
  </sheetViews>
  <sheetFormatPr defaultColWidth="9.00390625" defaultRowHeight="12.75"/>
  <cols>
    <col min="1" max="1" width="3.125" style="1" customWidth="1"/>
    <col min="2" max="2" width="38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5.375" style="1" bestFit="1" customWidth="1"/>
    <col min="18" max="18" width="3.875" style="1" customWidth="1"/>
    <col min="19" max="19" width="5.125" style="1" customWidth="1"/>
    <col min="20" max="20" width="4.00390625" style="1" bestFit="1" customWidth="1"/>
    <col min="21" max="21" width="4.1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7" width="5.125" style="1" customWidth="1"/>
    <col min="28" max="28" width="6.625" style="1" customWidth="1"/>
    <col min="29" max="29" width="7.00390625" style="1" customWidth="1"/>
    <col min="30" max="30" width="6.875" style="1" customWidth="1"/>
    <col min="31" max="31" width="6.75390625" style="1" customWidth="1"/>
    <col min="32" max="32" width="6.625" style="1" customWidth="1"/>
    <col min="33" max="33" width="7.125" style="1" customWidth="1"/>
    <col min="34" max="34" width="8.125" style="1" customWidth="1"/>
    <col min="35" max="35" width="37.00390625" style="1" customWidth="1"/>
    <col min="36" max="16384" width="9.125" style="1" customWidth="1"/>
  </cols>
  <sheetData>
    <row r="1" spans="1:2" ht="4.5" customHeight="1">
      <c r="A1" s="305"/>
      <c r="B1" s="305"/>
    </row>
    <row r="2" spans="1:2" ht="5.25" customHeight="1">
      <c r="A2" s="305"/>
      <c r="B2" s="305"/>
    </row>
    <row r="3" spans="1:35" ht="43.5" customHeight="1" thickBot="1">
      <c r="A3" s="383" t="s">
        <v>33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A3" s="383"/>
      <c r="AB3" s="383"/>
      <c r="AC3" s="383"/>
      <c r="AD3" s="383"/>
      <c r="AE3" s="383"/>
      <c r="AF3" s="383"/>
      <c r="AG3" s="383"/>
      <c r="AH3" s="383"/>
      <c r="AI3" s="64"/>
    </row>
    <row r="4" spans="1:35" ht="36.75" customHeight="1" thickBot="1">
      <c r="A4" s="306" t="s">
        <v>183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65"/>
    </row>
    <row r="5" spans="1:35" ht="12.75" customHeight="1" thickBot="1">
      <c r="A5" s="308" t="s">
        <v>23</v>
      </c>
      <c r="B5" s="311" t="s">
        <v>24</v>
      </c>
      <c r="C5" s="314" t="s">
        <v>7</v>
      </c>
      <c r="D5" s="315"/>
      <c r="E5" s="315"/>
      <c r="F5" s="315"/>
      <c r="G5" s="315"/>
      <c r="H5" s="315"/>
      <c r="I5" s="315"/>
      <c r="J5" s="315"/>
      <c r="K5" s="315"/>
      <c r="L5" s="316"/>
      <c r="M5" s="317" t="s">
        <v>10</v>
      </c>
      <c r="N5" s="318"/>
      <c r="O5" s="321" t="s">
        <v>48</v>
      </c>
      <c r="P5" s="324" t="s">
        <v>47</v>
      </c>
      <c r="Q5" s="314" t="s">
        <v>1</v>
      </c>
      <c r="R5" s="315"/>
      <c r="S5" s="315"/>
      <c r="T5" s="315"/>
      <c r="U5" s="315"/>
      <c r="V5" s="327"/>
      <c r="W5" s="314" t="s">
        <v>0</v>
      </c>
      <c r="X5" s="315"/>
      <c r="Y5" s="315"/>
      <c r="Z5" s="315"/>
      <c r="AA5" s="315"/>
      <c r="AB5" s="327"/>
      <c r="AC5" s="314" t="s">
        <v>32</v>
      </c>
      <c r="AD5" s="315"/>
      <c r="AE5" s="315"/>
      <c r="AF5" s="315"/>
      <c r="AG5" s="315"/>
      <c r="AH5" s="327"/>
      <c r="AI5" s="339" t="s">
        <v>31</v>
      </c>
    </row>
    <row r="6" spans="1:35" ht="12.75" customHeight="1" thickBot="1">
      <c r="A6" s="309"/>
      <c r="B6" s="312"/>
      <c r="C6" s="291" t="s">
        <v>36</v>
      </c>
      <c r="D6" s="294"/>
      <c r="E6" s="294"/>
      <c r="F6" s="294"/>
      <c r="G6" s="294"/>
      <c r="H6" s="295"/>
      <c r="I6" s="291" t="s">
        <v>35</v>
      </c>
      <c r="J6" s="294"/>
      <c r="K6" s="294"/>
      <c r="L6" s="293"/>
      <c r="M6" s="319"/>
      <c r="N6" s="320"/>
      <c r="O6" s="322"/>
      <c r="P6" s="325"/>
      <c r="Q6" s="328"/>
      <c r="R6" s="329"/>
      <c r="S6" s="329"/>
      <c r="T6" s="329"/>
      <c r="U6" s="329"/>
      <c r="V6" s="330"/>
      <c r="W6" s="331"/>
      <c r="X6" s="332"/>
      <c r="Y6" s="332"/>
      <c r="Z6" s="332"/>
      <c r="AA6" s="332"/>
      <c r="AB6" s="333"/>
      <c r="AC6" s="331"/>
      <c r="AD6" s="332"/>
      <c r="AE6" s="332"/>
      <c r="AF6" s="332"/>
      <c r="AG6" s="332"/>
      <c r="AH6" s="333"/>
      <c r="AI6" s="340"/>
    </row>
    <row r="7" spans="1:35" ht="13.5" thickBot="1">
      <c r="A7" s="309"/>
      <c r="B7" s="312"/>
      <c r="C7" s="291" t="s">
        <v>4</v>
      </c>
      <c r="D7" s="294"/>
      <c r="E7" s="293"/>
      <c r="F7" s="291" t="s">
        <v>5</v>
      </c>
      <c r="G7" s="294"/>
      <c r="H7" s="295"/>
      <c r="I7" s="334" t="s">
        <v>37</v>
      </c>
      <c r="J7" s="334" t="s">
        <v>14</v>
      </c>
      <c r="K7" s="334" t="s">
        <v>15</v>
      </c>
      <c r="L7" s="334" t="s">
        <v>40</v>
      </c>
      <c r="M7" s="336" t="s">
        <v>13</v>
      </c>
      <c r="N7" s="337"/>
      <c r="O7" s="322"/>
      <c r="P7" s="325"/>
      <c r="Q7" s="331"/>
      <c r="R7" s="332"/>
      <c r="S7" s="332"/>
      <c r="T7" s="332"/>
      <c r="U7" s="332"/>
      <c r="V7" s="333"/>
      <c r="W7" s="336" t="s">
        <v>30</v>
      </c>
      <c r="X7" s="337"/>
      <c r="Y7" s="337"/>
      <c r="Z7" s="337"/>
      <c r="AA7" s="337"/>
      <c r="AB7" s="338"/>
      <c r="AC7" s="336" t="s">
        <v>30</v>
      </c>
      <c r="AD7" s="337"/>
      <c r="AE7" s="337"/>
      <c r="AF7" s="337"/>
      <c r="AG7" s="337"/>
      <c r="AH7" s="338"/>
      <c r="AI7" s="337"/>
    </row>
    <row r="8" spans="1:35" ht="13.5" thickBot="1">
      <c r="A8" s="310"/>
      <c r="B8" s="313"/>
      <c r="C8" s="35" t="s">
        <v>37</v>
      </c>
      <c r="D8" s="34" t="s">
        <v>14</v>
      </c>
      <c r="E8" s="34" t="s">
        <v>15</v>
      </c>
      <c r="F8" s="68" t="s">
        <v>37</v>
      </c>
      <c r="G8" s="36" t="s">
        <v>14</v>
      </c>
      <c r="H8" s="34" t="s">
        <v>15</v>
      </c>
      <c r="I8" s="346"/>
      <c r="J8" s="346"/>
      <c r="K8" s="346"/>
      <c r="L8" s="335"/>
      <c r="M8" s="35" t="s">
        <v>4</v>
      </c>
      <c r="N8" s="69" t="s">
        <v>5</v>
      </c>
      <c r="O8" s="323"/>
      <c r="P8" s="326"/>
      <c r="Q8" s="68" t="s">
        <v>2</v>
      </c>
      <c r="R8" s="70" t="s">
        <v>3</v>
      </c>
      <c r="S8" s="70" t="s">
        <v>11</v>
      </c>
      <c r="T8" s="70" t="s">
        <v>14</v>
      </c>
      <c r="U8" s="70" t="s">
        <v>28</v>
      </c>
      <c r="V8" s="71" t="s">
        <v>15</v>
      </c>
      <c r="W8" s="35" t="s">
        <v>2</v>
      </c>
      <c r="X8" s="36" t="s">
        <v>3</v>
      </c>
      <c r="Y8" s="36" t="s">
        <v>11</v>
      </c>
      <c r="Z8" s="36" t="s">
        <v>14</v>
      </c>
      <c r="AA8" s="36" t="s">
        <v>28</v>
      </c>
      <c r="AB8" s="34" t="s">
        <v>15</v>
      </c>
      <c r="AC8" s="35" t="s">
        <v>2</v>
      </c>
      <c r="AD8" s="36" t="s">
        <v>3</v>
      </c>
      <c r="AE8" s="36" t="s">
        <v>11</v>
      </c>
      <c r="AF8" s="36" t="s">
        <v>14</v>
      </c>
      <c r="AG8" s="36" t="s">
        <v>28</v>
      </c>
      <c r="AH8" s="34" t="s">
        <v>15</v>
      </c>
      <c r="AI8" s="341"/>
    </row>
    <row r="9" spans="1:35" ht="24">
      <c r="A9" s="10">
        <v>1</v>
      </c>
      <c r="B9" s="148" t="s">
        <v>184</v>
      </c>
      <c r="C9" s="149">
        <v>2</v>
      </c>
      <c r="D9" s="150"/>
      <c r="E9" s="151"/>
      <c r="F9" s="149"/>
      <c r="G9" s="152"/>
      <c r="H9" s="153"/>
      <c r="I9" s="149">
        <f aca="true" t="shared" si="0" ref="I9:K37">C9+F9</f>
        <v>2</v>
      </c>
      <c r="J9" s="150">
        <f t="shared" si="0"/>
        <v>0</v>
      </c>
      <c r="K9" s="153">
        <f t="shared" si="0"/>
        <v>0</v>
      </c>
      <c r="L9" s="154">
        <f aca="true" t="shared" si="1" ref="L9:L37">SUM(I9:K9)</f>
        <v>2</v>
      </c>
      <c r="M9" s="155" t="s">
        <v>61</v>
      </c>
      <c r="N9" s="156"/>
      <c r="O9" s="157">
        <f aca="true" t="shared" si="2" ref="O9:O37">SUM(Q9:T9)</f>
        <v>30</v>
      </c>
      <c r="P9" s="157">
        <f aca="true" t="shared" si="3" ref="P9:P37">SUM(Q9:V9)</f>
        <v>55</v>
      </c>
      <c r="Q9" s="158">
        <f aca="true" t="shared" si="4" ref="Q9:V37">W9+AC9</f>
        <v>15</v>
      </c>
      <c r="R9" s="159">
        <v>15</v>
      </c>
      <c r="S9" s="159">
        <v>0</v>
      </c>
      <c r="T9" s="159">
        <f t="shared" si="4"/>
        <v>0</v>
      </c>
      <c r="U9" s="159">
        <f t="shared" si="4"/>
        <v>25</v>
      </c>
      <c r="V9" s="160">
        <f t="shared" si="4"/>
        <v>0</v>
      </c>
      <c r="W9" s="149">
        <v>15</v>
      </c>
      <c r="X9" s="150">
        <v>15</v>
      </c>
      <c r="Y9" s="150">
        <v>0</v>
      </c>
      <c r="Z9" s="150"/>
      <c r="AA9" s="150">
        <v>25</v>
      </c>
      <c r="AB9" s="153"/>
      <c r="AC9" s="149"/>
      <c r="AD9" s="151"/>
      <c r="AE9" s="151"/>
      <c r="AF9" s="151"/>
      <c r="AG9" s="150"/>
      <c r="AH9" s="153"/>
      <c r="AI9" s="161" t="s">
        <v>62</v>
      </c>
    </row>
    <row r="10" spans="1:35" ht="36">
      <c r="A10" s="78">
        <v>2</v>
      </c>
      <c r="B10" s="162" t="s">
        <v>185</v>
      </c>
      <c r="C10" s="163"/>
      <c r="D10" s="164"/>
      <c r="E10" s="165"/>
      <c r="F10" s="163">
        <v>2</v>
      </c>
      <c r="G10" s="166"/>
      <c r="H10" s="167"/>
      <c r="I10" s="163">
        <f t="shared" si="0"/>
        <v>2</v>
      </c>
      <c r="J10" s="164">
        <f t="shared" si="0"/>
        <v>0</v>
      </c>
      <c r="K10" s="168">
        <f t="shared" si="0"/>
        <v>0</v>
      </c>
      <c r="L10" s="169">
        <f t="shared" si="1"/>
        <v>2</v>
      </c>
      <c r="M10" s="170"/>
      <c r="N10" s="171" t="s">
        <v>61</v>
      </c>
      <c r="O10" s="172">
        <f t="shared" si="2"/>
        <v>30</v>
      </c>
      <c r="P10" s="172">
        <f t="shared" si="3"/>
        <v>55</v>
      </c>
      <c r="Q10" s="173">
        <f t="shared" si="4"/>
        <v>15</v>
      </c>
      <c r="R10" s="174">
        <v>15</v>
      </c>
      <c r="S10" s="174">
        <v>0</v>
      </c>
      <c r="T10" s="174">
        <f t="shared" si="4"/>
        <v>0</v>
      </c>
      <c r="U10" s="174">
        <f t="shared" si="4"/>
        <v>25</v>
      </c>
      <c r="V10" s="175">
        <f t="shared" si="4"/>
        <v>0</v>
      </c>
      <c r="W10" s="163"/>
      <c r="X10" s="164"/>
      <c r="Y10" s="164"/>
      <c r="Z10" s="164"/>
      <c r="AA10" s="164"/>
      <c r="AB10" s="167"/>
      <c r="AC10" s="163">
        <v>15</v>
      </c>
      <c r="AD10" s="164">
        <v>15</v>
      </c>
      <c r="AE10" s="165">
        <v>0</v>
      </c>
      <c r="AF10" s="165"/>
      <c r="AG10" s="164">
        <v>25</v>
      </c>
      <c r="AH10" s="167"/>
      <c r="AI10" s="176" t="s">
        <v>62</v>
      </c>
    </row>
    <row r="11" spans="1:35" ht="12.75">
      <c r="A11" s="78">
        <v>3</v>
      </c>
      <c r="B11" s="7" t="s">
        <v>63</v>
      </c>
      <c r="C11" s="49">
        <v>5</v>
      </c>
      <c r="D11" s="51"/>
      <c r="E11" s="52"/>
      <c r="F11" s="49">
        <v>5</v>
      </c>
      <c r="G11" s="15"/>
      <c r="H11" s="46"/>
      <c r="I11" s="79">
        <f t="shared" si="0"/>
        <v>10</v>
      </c>
      <c r="J11" s="83">
        <f t="shared" si="0"/>
        <v>0</v>
      </c>
      <c r="K11" s="101">
        <f t="shared" si="0"/>
        <v>0</v>
      </c>
      <c r="L11" s="78">
        <f t="shared" si="1"/>
        <v>10</v>
      </c>
      <c r="M11" s="58"/>
      <c r="N11" s="120" t="s">
        <v>64</v>
      </c>
      <c r="O11" s="118">
        <f t="shared" si="2"/>
        <v>240</v>
      </c>
      <c r="P11" s="67">
        <f t="shared" si="3"/>
        <v>300</v>
      </c>
      <c r="Q11" s="80">
        <f t="shared" si="4"/>
        <v>60</v>
      </c>
      <c r="R11" s="81">
        <f t="shared" si="4"/>
        <v>60</v>
      </c>
      <c r="S11" s="81">
        <f t="shared" si="4"/>
        <v>120</v>
      </c>
      <c r="T11" s="81">
        <f t="shared" si="4"/>
        <v>0</v>
      </c>
      <c r="U11" s="81">
        <f t="shared" si="4"/>
        <v>60</v>
      </c>
      <c r="V11" s="82">
        <f t="shared" si="4"/>
        <v>0</v>
      </c>
      <c r="W11" s="49">
        <v>30</v>
      </c>
      <c r="X11" s="51">
        <v>30</v>
      </c>
      <c r="Y11" s="51">
        <v>60</v>
      </c>
      <c r="Z11" s="51"/>
      <c r="AA11" s="51">
        <v>30</v>
      </c>
      <c r="AB11" s="46"/>
      <c r="AC11" s="49">
        <v>30</v>
      </c>
      <c r="AD11" s="52">
        <v>30</v>
      </c>
      <c r="AE11" s="52">
        <v>60</v>
      </c>
      <c r="AF11" s="52"/>
      <c r="AG11" s="51">
        <v>30</v>
      </c>
      <c r="AH11" s="52"/>
      <c r="AI11" s="45" t="s">
        <v>51</v>
      </c>
    </row>
    <row r="12" spans="1:35" ht="12.75">
      <c r="A12" s="78">
        <v>4</v>
      </c>
      <c r="B12" s="7" t="s">
        <v>65</v>
      </c>
      <c r="C12" s="49">
        <v>1.5</v>
      </c>
      <c r="D12" s="51"/>
      <c r="E12" s="52"/>
      <c r="F12" s="49">
        <v>1.5</v>
      </c>
      <c r="G12" s="15"/>
      <c r="H12" s="46"/>
      <c r="I12" s="79">
        <f t="shared" si="0"/>
        <v>3</v>
      </c>
      <c r="J12" s="83">
        <f t="shared" si="0"/>
        <v>0</v>
      </c>
      <c r="K12" s="101">
        <f t="shared" si="0"/>
        <v>0</v>
      </c>
      <c r="L12" s="78">
        <f t="shared" si="1"/>
        <v>3</v>
      </c>
      <c r="M12" s="58"/>
      <c r="N12" s="50" t="s">
        <v>64</v>
      </c>
      <c r="O12" s="118">
        <f t="shared" si="2"/>
        <v>60</v>
      </c>
      <c r="P12" s="67">
        <f t="shared" si="3"/>
        <v>90</v>
      </c>
      <c r="Q12" s="80">
        <f t="shared" si="4"/>
        <v>30</v>
      </c>
      <c r="R12" s="81">
        <f t="shared" si="4"/>
        <v>30</v>
      </c>
      <c r="S12" s="81">
        <f t="shared" si="4"/>
        <v>0</v>
      </c>
      <c r="T12" s="81">
        <f t="shared" si="4"/>
        <v>0</v>
      </c>
      <c r="U12" s="81">
        <f t="shared" si="4"/>
        <v>30</v>
      </c>
      <c r="V12" s="82">
        <f t="shared" si="4"/>
        <v>0</v>
      </c>
      <c r="W12" s="49">
        <v>15</v>
      </c>
      <c r="X12" s="51">
        <v>15</v>
      </c>
      <c r="Y12" s="51"/>
      <c r="Z12" s="51"/>
      <c r="AA12" s="51">
        <v>15</v>
      </c>
      <c r="AB12" s="46"/>
      <c r="AC12" s="49">
        <v>15</v>
      </c>
      <c r="AD12" s="51">
        <v>15</v>
      </c>
      <c r="AE12" s="52"/>
      <c r="AF12" s="52"/>
      <c r="AG12" s="51">
        <v>15</v>
      </c>
      <c r="AH12" s="52"/>
      <c r="AI12" s="45" t="s">
        <v>66</v>
      </c>
    </row>
    <row r="13" spans="1:35" ht="24">
      <c r="A13" s="78">
        <v>5</v>
      </c>
      <c r="B13" s="7" t="s">
        <v>67</v>
      </c>
      <c r="C13" s="49">
        <v>2</v>
      </c>
      <c r="D13" s="51"/>
      <c r="E13" s="52"/>
      <c r="F13" s="49"/>
      <c r="G13" s="15"/>
      <c r="H13" s="46"/>
      <c r="I13" s="79">
        <f t="shared" si="0"/>
        <v>2</v>
      </c>
      <c r="J13" s="83">
        <f t="shared" si="0"/>
        <v>0</v>
      </c>
      <c r="K13" s="101">
        <f t="shared" si="0"/>
        <v>0</v>
      </c>
      <c r="L13" s="78">
        <f t="shared" si="1"/>
        <v>2</v>
      </c>
      <c r="M13" s="58" t="s">
        <v>61</v>
      </c>
      <c r="N13" s="50"/>
      <c r="O13" s="118">
        <v>30</v>
      </c>
      <c r="P13" s="67">
        <f t="shared" si="3"/>
        <v>55</v>
      </c>
      <c r="Q13" s="80">
        <f t="shared" si="4"/>
        <v>10</v>
      </c>
      <c r="R13" s="81">
        <f t="shared" si="4"/>
        <v>0</v>
      </c>
      <c r="S13" s="81">
        <f t="shared" si="4"/>
        <v>20</v>
      </c>
      <c r="T13" s="81">
        <f t="shared" si="4"/>
        <v>0</v>
      </c>
      <c r="U13" s="81">
        <f t="shared" si="4"/>
        <v>25</v>
      </c>
      <c r="V13" s="82">
        <f t="shared" si="4"/>
        <v>0</v>
      </c>
      <c r="W13" s="49">
        <v>10</v>
      </c>
      <c r="X13" s="51"/>
      <c r="Y13" s="51">
        <v>20</v>
      </c>
      <c r="Z13" s="51"/>
      <c r="AA13" s="51">
        <v>25</v>
      </c>
      <c r="AB13" s="46"/>
      <c r="AC13" s="49"/>
      <c r="AD13" s="51"/>
      <c r="AE13" s="52"/>
      <c r="AF13" s="52"/>
      <c r="AG13" s="51"/>
      <c r="AH13" s="52"/>
      <c r="AI13" s="7" t="s">
        <v>68</v>
      </c>
    </row>
    <row r="14" spans="1:35" ht="12.75">
      <c r="A14" s="78">
        <v>6</v>
      </c>
      <c r="B14" s="7" t="s">
        <v>69</v>
      </c>
      <c r="C14" s="49">
        <v>2</v>
      </c>
      <c r="D14" s="51"/>
      <c r="E14" s="52"/>
      <c r="F14" s="49"/>
      <c r="G14" s="15"/>
      <c r="H14" s="46"/>
      <c r="I14" s="79">
        <f t="shared" si="0"/>
        <v>2</v>
      </c>
      <c r="J14" s="83">
        <f t="shared" si="0"/>
        <v>0</v>
      </c>
      <c r="K14" s="101">
        <f t="shared" si="0"/>
        <v>0</v>
      </c>
      <c r="L14" s="78">
        <f t="shared" si="1"/>
        <v>2</v>
      </c>
      <c r="M14" s="58" t="s">
        <v>64</v>
      </c>
      <c r="N14" s="50"/>
      <c r="O14" s="118">
        <f t="shared" si="2"/>
        <v>45</v>
      </c>
      <c r="P14" s="67">
        <f t="shared" si="3"/>
        <v>60</v>
      </c>
      <c r="Q14" s="80">
        <f t="shared" si="4"/>
        <v>15</v>
      </c>
      <c r="R14" s="81">
        <f t="shared" si="4"/>
        <v>0</v>
      </c>
      <c r="S14" s="81">
        <f t="shared" si="4"/>
        <v>30</v>
      </c>
      <c r="T14" s="81">
        <f t="shared" si="4"/>
        <v>0</v>
      </c>
      <c r="U14" s="81">
        <f t="shared" si="4"/>
        <v>15</v>
      </c>
      <c r="V14" s="82">
        <f t="shared" si="4"/>
        <v>0</v>
      </c>
      <c r="W14" s="49">
        <v>15</v>
      </c>
      <c r="X14" s="51"/>
      <c r="Y14" s="51">
        <v>30</v>
      </c>
      <c r="Z14" s="51"/>
      <c r="AA14" s="51">
        <v>15</v>
      </c>
      <c r="AB14" s="46"/>
      <c r="AC14" s="49"/>
      <c r="AD14" s="51"/>
      <c r="AE14" s="52"/>
      <c r="AF14" s="52"/>
      <c r="AG14" s="51"/>
      <c r="AH14" s="52"/>
      <c r="AI14" s="7" t="s">
        <v>70</v>
      </c>
    </row>
    <row r="15" spans="1:35" ht="12.75">
      <c r="A15" s="78">
        <v>7</v>
      </c>
      <c r="B15" s="7" t="s">
        <v>135</v>
      </c>
      <c r="C15" s="16">
        <v>4</v>
      </c>
      <c r="D15" s="51"/>
      <c r="E15" s="52"/>
      <c r="F15" s="49"/>
      <c r="G15" s="15"/>
      <c r="H15" s="52"/>
      <c r="I15" s="79">
        <f t="shared" si="0"/>
        <v>4</v>
      </c>
      <c r="J15" s="83">
        <f t="shared" si="0"/>
        <v>0</v>
      </c>
      <c r="K15" s="101">
        <f t="shared" si="0"/>
        <v>0</v>
      </c>
      <c r="L15" s="78">
        <f t="shared" si="1"/>
        <v>4</v>
      </c>
      <c r="M15" s="56" t="s">
        <v>61</v>
      </c>
      <c r="N15" s="121"/>
      <c r="O15" s="118">
        <f t="shared" si="2"/>
        <v>90</v>
      </c>
      <c r="P15" s="67">
        <f t="shared" si="3"/>
        <v>120</v>
      </c>
      <c r="Q15" s="80">
        <f t="shared" si="4"/>
        <v>15</v>
      </c>
      <c r="R15" s="81">
        <f t="shared" si="4"/>
        <v>15</v>
      </c>
      <c r="S15" s="81">
        <f t="shared" si="4"/>
        <v>60</v>
      </c>
      <c r="T15" s="81">
        <f t="shared" si="4"/>
        <v>0</v>
      </c>
      <c r="U15" s="81">
        <f t="shared" si="4"/>
        <v>30</v>
      </c>
      <c r="V15" s="82">
        <f t="shared" si="4"/>
        <v>0</v>
      </c>
      <c r="W15" s="49">
        <v>15</v>
      </c>
      <c r="X15" s="51">
        <v>15</v>
      </c>
      <c r="Y15" s="51">
        <v>60</v>
      </c>
      <c r="Z15" s="51"/>
      <c r="AA15" s="51">
        <v>30</v>
      </c>
      <c r="AB15" s="46"/>
      <c r="AC15" s="49"/>
      <c r="AD15" s="51"/>
      <c r="AE15" s="52"/>
      <c r="AF15" s="52"/>
      <c r="AG15" s="51"/>
      <c r="AH15" s="52"/>
      <c r="AI15" s="7" t="s">
        <v>51</v>
      </c>
    </row>
    <row r="16" spans="1:35" ht="12.75">
      <c r="A16" s="78">
        <v>8</v>
      </c>
      <c r="B16" s="7" t="s">
        <v>71</v>
      </c>
      <c r="C16" s="16">
        <v>1</v>
      </c>
      <c r="D16" s="51"/>
      <c r="E16" s="52"/>
      <c r="F16" s="49"/>
      <c r="G16" s="15"/>
      <c r="H16" s="52"/>
      <c r="I16" s="79">
        <f t="shared" si="0"/>
        <v>1</v>
      </c>
      <c r="J16" s="83">
        <f t="shared" si="0"/>
        <v>0</v>
      </c>
      <c r="K16" s="101">
        <f t="shared" si="0"/>
        <v>0</v>
      </c>
      <c r="L16" s="78">
        <f t="shared" si="1"/>
        <v>1</v>
      </c>
      <c r="M16" s="56" t="s">
        <v>61</v>
      </c>
      <c r="N16" s="121"/>
      <c r="O16" s="118">
        <f t="shared" si="2"/>
        <v>10</v>
      </c>
      <c r="P16" s="67">
        <f t="shared" si="3"/>
        <v>25</v>
      </c>
      <c r="Q16" s="80">
        <f t="shared" si="4"/>
        <v>0</v>
      </c>
      <c r="R16" s="81">
        <f t="shared" si="4"/>
        <v>0</v>
      </c>
      <c r="S16" s="81">
        <f t="shared" si="4"/>
        <v>10</v>
      </c>
      <c r="T16" s="81">
        <f t="shared" si="4"/>
        <v>0</v>
      </c>
      <c r="U16" s="81">
        <f t="shared" si="4"/>
        <v>15</v>
      </c>
      <c r="V16" s="82">
        <f t="shared" si="4"/>
        <v>0</v>
      </c>
      <c r="W16" s="49"/>
      <c r="X16" s="51"/>
      <c r="Y16" s="51">
        <v>10</v>
      </c>
      <c r="Z16" s="51"/>
      <c r="AA16" s="51">
        <v>15</v>
      </c>
      <c r="AB16" s="46"/>
      <c r="AC16" s="49"/>
      <c r="AD16" s="16"/>
      <c r="AE16" s="51"/>
      <c r="AF16" s="51"/>
      <c r="AG16" s="51"/>
      <c r="AH16" s="52"/>
      <c r="AI16" s="7" t="s">
        <v>57</v>
      </c>
    </row>
    <row r="17" spans="1:35" ht="12.75">
      <c r="A17" s="78">
        <v>9</v>
      </c>
      <c r="B17" s="7" t="s">
        <v>73</v>
      </c>
      <c r="C17" s="16">
        <v>1</v>
      </c>
      <c r="D17" s="51"/>
      <c r="E17" s="52"/>
      <c r="F17" s="49"/>
      <c r="G17" s="15"/>
      <c r="H17" s="52"/>
      <c r="I17" s="79">
        <f t="shared" si="0"/>
        <v>1</v>
      </c>
      <c r="J17" s="83">
        <f t="shared" si="0"/>
        <v>0</v>
      </c>
      <c r="K17" s="101">
        <f t="shared" si="0"/>
        <v>0</v>
      </c>
      <c r="L17" s="78">
        <f t="shared" si="1"/>
        <v>1</v>
      </c>
      <c r="M17" s="56" t="s">
        <v>61</v>
      </c>
      <c r="N17" s="121"/>
      <c r="O17" s="118">
        <f t="shared" si="2"/>
        <v>10</v>
      </c>
      <c r="P17" s="67">
        <f t="shared" si="3"/>
        <v>25</v>
      </c>
      <c r="Q17" s="80">
        <f t="shared" si="4"/>
        <v>0</v>
      </c>
      <c r="R17" s="81">
        <f t="shared" si="4"/>
        <v>0</v>
      </c>
      <c r="S17" s="81">
        <f t="shared" si="4"/>
        <v>10</v>
      </c>
      <c r="T17" s="81">
        <f t="shared" si="4"/>
        <v>0</v>
      </c>
      <c r="U17" s="81">
        <f t="shared" si="4"/>
        <v>15</v>
      </c>
      <c r="V17" s="82">
        <f t="shared" si="4"/>
        <v>0</v>
      </c>
      <c r="W17" s="49"/>
      <c r="X17" s="51"/>
      <c r="Y17" s="51">
        <v>10</v>
      </c>
      <c r="Z17" s="51"/>
      <c r="AA17" s="51">
        <v>15</v>
      </c>
      <c r="AB17" s="46"/>
      <c r="AC17" s="49"/>
      <c r="AD17" s="16"/>
      <c r="AE17" s="51"/>
      <c r="AF17" s="51"/>
      <c r="AG17" s="51"/>
      <c r="AH17" s="52"/>
      <c r="AI17" s="7" t="s">
        <v>57</v>
      </c>
    </row>
    <row r="18" spans="1:36" ht="24">
      <c r="A18" s="127">
        <v>10</v>
      </c>
      <c r="B18" s="191" t="s">
        <v>195</v>
      </c>
      <c r="C18" s="139">
        <v>1</v>
      </c>
      <c r="D18" s="127"/>
      <c r="E18" s="128"/>
      <c r="F18" s="129"/>
      <c r="G18" s="130"/>
      <c r="H18" s="128"/>
      <c r="I18" s="129">
        <f t="shared" si="0"/>
        <v>1</v>
      </c>
      <c r="J18" s="127">
        <f t="shared" si="0"/>
        <v>0</v>
      </c>
      <c r="K18" s="131">
        <f t="shared" si="0"/>
        <v>0</v>
      </c>
      <c r="L18" s="132">
        <f t="shared" si="1"/>
        <v>1</v>
      </c>
      <c r="M18" s="133" t="s">
        <v>61</v>
      </c>
      <c r="N18" s="276"/>
      <c r="O18" s="192">
        <f t="shared" si="2"/>
        <v>7</v>
      </c>
      <c r="P18" s="134">
        <f t="shared" si="3"/>
        <v>25</v>
      </c>
      <c r="Q18" s="135">
        <f t="shared" si="4"/>
        <v>2</v>
      </c>
      <c r="R18" s="136">
        <f t="shared" si="4"/>
        <v>0</v>
      </c>
      <c r="S18" s="136">
        <f t="shared" si="4"/>
        <v>5</v>
      </c>
      <c r="T18" s="136">
        <f t="shared" si="4"/>
        <v>0</v>
      </c>
      <c r="U18" s="136">
        <f t="shared" si="4"/>
        <v>18</v>
      </c>
      <c r="V18" s="137">
        <f t="shared" si="4"/>
        <v>0</v>
      </c>
      <c r="W18" s="129">
        <v>2</v>
      </c>
      <c r="X18" s="127"/>
      <c r="Y18" s="127">
        <v>5</v>
      </c>
      <c r="Z18" s="127"/>
      <c r="AA18" s="127">
        <v>18</v>
      </c>
      <c r="AB18" s="138"/>
      <c r="AC18" s="129"/>
      <c r="AD18" s="139"/>
      <c r="AE18" s="127"/>
      <c r="AF18" s="127"/>
      <c r="AG18" s="127"/>
      <c r="AH18" s="128"/>
      <c r="AI18" s="190" t="s">
        <v>75</v>
      </c>
      <c r="AJ18" s="182"/>
    </row>
    <row r="19" spans="1:35" ht="24">
      <c r="A19" s="193">
        <v>11</v>
      </c>
      <c r="B19" s="191" t="s">
        <v>197</v>
      </c>
      <c r="C19" s="139">
        <v>0.5</v>
      </c>
      <c r="D19" s="127">
        <v>0.5</v>
      </c>
      <c r="E19" s="128"/>
      <c r="F19" s="129">
        <v>1</v>
      </c>
      <c r="G19" s="130">
        <v>1</v>
      </c>
      <c r="H19" s="128"/>
      <c r="I19" s="129">
        <f>C19+F19</f>
        <v>1.5</v>
      </c>
      <c r="J19" s="127">
        <v>1.5</v>
      </c>
      <c r="K19" s="131">
        <f t="shared" si="0"/>
        <v>0</v>
      </c>
      <c r="L19" s="194">
        <v>3</v>
      </c>
      <c r="M19" s="277"/>
      <c r="N19" s="133" t="s">
        <v>64</v>
      </c>
      <c r="O19" s="192">
        <v>58</v>
      </c>
      <c r="P19" s="134">
        <v>85</v>
      </c>
      <c r="Q19" s="135">
        <f t="shared" si="4"/>
        <v>23</v>
      </c>
      <c r="R19" s="136">
        <f t="shared" si="4"/>
        <v>0</v>
      </c>
      <c r="S19" s="136">
        <f t="shared" si="4"/>
        <v>0</v>
      </c>
      <c r="T19" s="136">
        <f t="shared" si="4"/>
        <v>35</v>
      </c>
      <c r="U19" s="136">
        <f t="shared" si="4"/>
        <v>27</v>
      </c>
      <c r="V19" s="137">
        <f t="shared" si="4"/>
        <v>0</v>
      </c>
      <c r="W19" s="129">
        <v>3</v>
      </c>
      <c r="X19" s="127"/>
      <c r="Y19" s="127"/>
      <c r="Z19" s="127">
        <v>5</v>
      </c>
      <c r="AA19" s="127">
        <v>17</v>
      </c>
      <c r="AB19" s="138"/>
      <c r="AC19" s="129">
        <v>20</v>
      </c>
      <c r="AD19" s="139"/>
      <c r="AE19" s="127"/>
      <c r="AF19" s="127">
        <v>30</v>
      </c>
      <c r="AG19" s="127">
        <v>10</v>
      </c>
      <c r="AH19" s="128"/>
      <c r="AI19" s="190" t="s">
        <v>74</v>
      </c>
    </row>
    <row r="20" spans="1:35" ht="24">
      <c r="A20" s="193">
        <v>12</v>
      </c>
      <c r="B20" s="191" t="s">
        <v>196</v>
      </c>
      <c r="C20" s="139">
        <v>1</v>
      </c>
      <c r="D20" s="127"/>
      <c r="E20" s="128"/>
      <c r="F20" s="129"/>
      <c r="G20" s="130"/>
      <c r="H20" s="128"/>
      <c r="I20" s="129">
        <f t="shared" si="0"/>
        <v>1</v>
      </c>
      <c r="J20" s="127">
        <f t="shared" si="0"/>
        <v>0</v>
      </c>
      <c r="K20" s="131">
        <f t="shared" si="0"/>
        <v>0</v>
      </c>
      <c r="L20" s="132">
        <f t="shared" si="1"/>
        <v>1</v>
      </c>
      <c r="M20" s="133" t="s">
        <v>61</v>
      </c>
      <c r="N20" s="276"/>
      <c r="O20" s="192">
        <f t="shared" si="2"/>
        <v>15</v>
      </c>
      <c r="P20" s="134">
        <f t="shared" si="3"/>
        <v>25</v>
      </c>
      <c r="Q20" s="135">
        <f t="shared" si="4"/>
        <v>10</v>
      </c>
      <c r="R20" s="136">
        <f t="shared" si="4"/>
        <v>0</v>
      </c>
      <c r="S20" s="136">
        <f t="shared" si="4"/>
        <v>5</v>
      </c>
      <c r="T20" s="136">
        <f t="shared" si="4"/>
        <v>0</v>
      </c>
      <c r="U20" s="136">
        <f t="shared" si="4"/>
        <v>10</v>
      </c>
      <c r="V20" s="137">
        <f t="shared" si="4"/>
        <v>0</v>
      </c>
      <c r="W20" s="129">
        <v>10</v>
      </c>
      <c r="X20" s="127"/>
      <c r="Y20" s="127">
        <v>5</v>
      </c>
      <c r="Z20" s="127"/>
      <c r="AA20" s="127">
        <v>10</v>
      </c>
      <c r="AB20" s="138"/>
      <c r="AC20" s="129"/>
      <c r="AD20" s="139"/>
      <c r="AE20" s="139"/>
      <c r="AF20" s="139"/>
      <c r="AG20" s="127"/>
      <c r="AH20" s="128"/>
      <c r="AI20" s="190" t="s">
        <v>204</v>
      </c>
    </row>
    <row r="21" spans="1:35" ht="12.75">
      <c r="A21" s="78">
        <v>13</v>
      </c>
      <c r="B21" s="7" t="s">
        <v>76</v>
      </c>
      <c r="C21" s="16"/>
      <c r="D21" s="51"/>
      <c r="E21" s="52"/>
      <c r="F21" s="49">
        <v>2</v>
      </c>
      <c r="G21" s="51"/>
      <c r="H21" s="52"/>
      <c r="I21" s="79">
        <f t="shared" si="0"/>
        <v>2</v>
      </c>
      <c r="J21" s="83">
        <f t="shared" si="0"/>
        <v>0</v>
      </c>
      <c r="K21" s="101">
        <f t="shared" si="0"/>
        <v>0</v>
      </c>
      <c r="L21" s="78">
        <f t="shared" si="1"/>
        <v>2</v>
      </c>
      <c r="M21" s="56"/>
      <c r="N21" s="121" t="s">
        <v>61</v>
      </c>
      <c r="O21" s="118">
        <f t="shared" si="2"/>
        <v>30</v>
      </c>
      <c r="P21" s="67">
        <f t="shared" si="3"/>
        <v>55</v>
      </c>
      <c r="Q21" s="80">
        <f t="shared" si="4"/>
        <v>10</v>
      </c>
      <c r="R21" s="81">
        <f t="shared" si="4"/>
        <v>10</v>
      </c>
      <c r="S21" s="81">
        <f t="shared" si="4"/>
        <v>10</v>
      </c>
      <c r="T21" s="81">
        <f t="shared" si="4"/>
        <v>0</v>
      </c>
      <c r="U21" s="81">
        <f t="shared" si="4"/>
        <v>25</v>
      </c>
      <c r="V21" s="82">
        <f t="shared" si="4"/>
        <v>0</v>
      </c>
      <c r="W21" s="49"/>
      <c r="X21" s="16"/>
      <c r="Y21" s="16"/>
      <c r="Z21" s="16"/>
      <c r="AA21" s="51"/>
      <c r="AB21" s="46"/>
      <c r="AC21" s="49">
        <v>10</v>
      </c>
      <c r="AD21" s="16">
        <v>10</v>
      </c>
      <c r="AE21" s="16">
        <v>10</v>
      </c>
      <c r="AF21" s="16"/>
      <c r="AG21" s="51">
        <v>25</v>
      </c>
      <c r="AH21" s="52"/>
      <c r="AI21" s="7" t="s">
        <v>77</v>
      </c>
    </row>
    <row r="22" spans="1:35" ht="12.75">
      <c r="A22" s="78">
        <v>14</v>
      </c>
      <c r="B22" s="7" t="s">
        <v>78</v>
      </c>
      <c r="C22" s="49"/>
      <c r="D22" s="51"/>
      <c r="E22" s="52"/>
      <c r="F22" s="49">
        <v>4</v>
      </c>
      <c r="G22" s="15"/>
      <c r="H22" s="46"/>
      <c r="I22" s="79">
        <f t="shared" si="0"/>
        <v>4</v>
      </c>
      <c r="J22" s="83">
        <f t="shared" si="0"/>
        <v>0</v>
      </c>
      <c r="K22" s="101">
        <f t="shared" si="0"/>
        <v>0</v>
      </c>
      <c r="L22" s="78">
        <f t="shared" si="1"/>
        <v>4</v>
      </c>
      <c r="M22" s="56"/>
      <c r="N22" s="50" t="s">
        <v>64</v>
      </c>
      <c r="O22" s="118">
        <f t="shared" si="2"/>
        <v>90</v>
      </c>
      <c r="P22" s="67">
        <f t="shared" si="3"/>
        <v>120</v>
      </c>
      <c r="Q22" s="80">
        <f t="shared" si="4"/>
        <v>30</v>
      </c>
      <c r="R22" s="81">
        <f t="shared" si="4"/>
        <v>30</v>
      </c>
      <c r="S22" s="81">
        <f t="shared" si="4"/>
        <v>30</v>
      </c>
      <c r="T22" s="81">
        <f t="shared" si="4"/>
        <v>0</v>
      </c>
      <c r="U22" s="81">
        <f t="shared" si="4"/>
        <v>30</v>
      </c>
      <c r="V22" s="82">
        <f t="shared" si="4"/>
        <v>0</v>
      </c>
      <c r="W22" s="49"/>
      <c r="X22" s="51"/>
      <c r="Y22" s="51"/>
      <c r="Z22" s="51"/>
      <c r="AA22" s="51"/>
      <c r="AB22" s="46"/>
      <c r="AC22" s="49">
        <v>30</v>
      </c>
      <c r="AD22" s="16">
        <v>30</v>
      </c>
      <c r="AE22" s="16">
        <v>30</v>
      </c>
      <c r="AF22" s="16"/>
      <c r="AG22" s="51">
        <v>30</v>
      </c>
      <c r="AH22" s="52"/>
      <c r="AI22" s="7" t="s">
        <v>51</v>
      </c>
    </row>
    <row r="23" spans="1:35" ht="12.75">
      <c r="A23" s="78">
        <v>15</v>
      </c>
      <c r="B23" s="7" t="s">
        <v>58</v>
      </c>
      <c r="C23" s="16">
        <v>1.5</v>
      </c>
      <c r="D23" s="51"/>
      <c r="E23" s="52"/>
      <c r="F23" s="49">
        <v>1.5</v>
      </c>
      <c r="G23" s="52"/>
      <c r="H23" s="46"/>
      <c r="I23" s="79">
        <f t="shared" si="0"/>
        <v>3</v>
      </c>
      <c r="J23" s="83">
        <f t="shared" si="0"/>
        <v>0</v>
      </c>
      <c r="K23" s="101">
        <f t="shared" si="0"/>
        <v>0</v>
      </c>
      <c r="L23" s="78">
        <f t="shared" si="1"/>
        <v>3</v>
      </c>
      <c r="M23" s="56"/>
      <c r="N23" s="121" t="s">
        <v>64</v>
      </c>
      <c r="O23" s="118">
        <f t="shared" si="2"/>
        <v>60</v>
      </c>
      <c r="P23" s="67">
        <f t="shared" si="3"/>
        <v>90</v>
      </c>
      <c r="Q23" s="80">
        <f t="shared" si="4"/>
        <v>0</v>
      </c>
      <c r="R23" s="81">
        <f t="shared" si="4"/>
        <v>0</v>
      </c>
      <c r="S23" s="81">
        <f t="shared" si="4"/>
        <v>60</v>
      </c>
      <c r="T23" s="81">
        <f t="shared" si="4"/>
        <v>0</v>
      </c>
      <c r="U23" s="81">
        <f t="shared" si="4"/>
        <v>30</v>
      </c>
      <c r="V23" s="82">
        <f t="shared" si="4"/>
        <v>0</v>
      </c>
      <c r="W23" s="49"/>
      <c r="X23" s="51"/>
      <c r="Y23" s="51">
        <v>30</v>
      </c>
      <c r="Z23" s="51"/>
      <c r="AA23" s="51">
        <v>15</v>
      </c>
      <c r="AB23" s="46"/>
      <c r="AC23" s="49"/>
      <c r="AD23" s="16"/>
      <c r="AE23" s="16">
        <v>30</v>
      </c>
      <c r="AF23" s="16"/>
      <c r="AG23" s="51">
        <v>15</v>
      </c>
      <c r="AH23" s="52"/>
      <c r="AI23" s="57" t="s">
        <v>59</v>
      </c>
    </row>
    <row r="24" spans="1:35" ht="24">
      <c r="A24" s="78">
        <v>16</v>
      </c>
      <c r="B24" s="7" t="s">
        <v>79</v>
      </c>
      <c r="C24" s="16"/>
      <c r="D24" s="51"/>
      <c r="E24" s="52"/>
      <c r="F24" s="49">
        <v>2</v>
      </c>
      <c r="G24" s="51"/>
      <c r="H24" s="46"/>
      <c r="I24" s="79">
        <f t="shared" si="0"/>
        <v>2</v>
      </c>
      <c r="J24" s="83">
        <f t="shared" si="0"/>
        <v>0</v>
      </c>
      <c r="K24" s="101">
        <f t="shared" si="0"/>
        <v>0</v>
      </c>
      <c r="L24" s="78">
        <f t="shared" si="1"/>
        <v>2</v>
      </c>
      <c r="M24" s="278"/>
      <c r="N24" s="186" t="s">
        <v>61</v>
      </c>
      <c r="O24" s="184">
        <v>30</v>
      </c>
      <c r="P24" s="67">
        <f t="shared" si="3"/>
        <v>50</v>
      </c>
      <c r="Q24" s="80">
        <v>10</v>
      </c>
      <c r="R24" s="81">
        <f>X24+AD24</f>
        <v>10</v>
      </c>
      <c r="S24" s="81">
        <v>10</v>
      </c>
      <c r="T24" s="81">
        <f t="shared" si="4"/>
        <v>0</v>
      </c>
      <c r="U24" s="81">
        <f t="shared" si="4"/>
        <v>20</v>
      </c>
      <c r="V24" s="82">
        <f>AB24+AH24</f>
        <v>0</v>
      </c>
      <c r="W24" s="49"/>
      <c r="X24" s="51"/>
      <c r="Y24" s="51"/>
      <c r="Z24" s="51"/>
      <c r="AA24" s="51"/>
      <c r="AB24" s="46"/>
      <c r="AC24" s="49">
        <v>10</v>
      </c>
      <c r="AD24" s="16">
        <v>10</v>
      </c>
      <c r="AE24" s="16">
        <v>10</v>
      </c>
      <c r="AF24" s="16"/>
      <c r="AG24" s="51">
        <v>20</v>
      </c>
      <c r="AH24" s="46"/>
      <c r="AI24" s="7" t="s">
        <v>80</v>
      </c>
    </row>
    <row r="25" spans="1:35" ht="12.75">
      <c r="A25" s="78">
        <v>17</v>
      </c>
      <c r="B25" s="57" t="s">
        <v>81</v>
      </c>
      <c r="C25" s="16">
        <v>2</v>
      </c>
      <c r="D25" s="51"/>
      <c r="E25" s="52"/>
      <c r="F25" s="49">
        <v>2</v>
      </c>
      <c r="G25" s="51"/>
      <c r="H25" s="46"/>
      <c r="I25" s="79">
        <f t="shared" si="0"/>
        <v>4</v>
      </c>
      <c r="J25" s="83">
        <f t="shared" si="0"/>
        <v>0</v>
      </c>
      <c r="K25" s="101">
        <f t="shared" si="0"/>
        <v>0</v>
      </c>
      <c r="L25" s="78">
        <f t="shared" si="1"/>
        <v>4</v>
      </c>
      <c r="M25" s="183" t="s">
        <v>61</v>
      </c>
      <c r="N25" s="185"/>
      <c r="O25" s="184">
        <f t="shared" si="2"/>
        <v>90</v>
      </c>
      <c r="P25" s="67">
        <f t="shared" si="3"/>
        <v>120</v>
      </c>
      <c r="Q25" s="80">
        <f t="shared" si="4"/>
        <v>0</v>
      </c>
      <c r="R25" s="81">
        <f t="shared" si="4"/>
        <v>30</v>
      </c>
      <c r="S25" s="81">
        <f t="shared" si="4"/>
        <v>60</v>
      </c>
      <c r="T25" s="81">
        <f t="shared" si="4"/>
        <v>0</v>
      </c>
      <c r="U25" s="81">
        <f t="shared" si="4"/>
        <v>30</v>
      </c>
      <c r="V25" s="82">
        <f t="shared" si="4"/>
        <v>0</v>
      </c>
      <c r="W25" s="49"/>
      <c r="X25" s="51">
        <v>15</v>
      </c>
      <c r="Y25" s="51">
        <v>30</v>
      </c>
      <c r="Z25" s="51"/>
      <c r="AA25" s="51">
        <v>15</v>
      </c>
      <c r="AB25" s="46"/>
      <c r="AC25" s="49"/>
      <c r="AD25" s="16">
        <v>15</v>
      </c>
      <c r="AE25" s="16">
        <v>30</v>
      </c>
      <c r="AF25" s="16"/>
      <c r="AG25" s="51">
        <v>15</v>
      </c>
      <c r="AH25" s="46"/>
      <c r="AI25" s="7" t="s">
        <v>51</v>
      </c>
    </row>
    <row r="26" spans="1:35" ht="12.75">
      <c r="A26" s="78">
        <v>18</v>
      </c>
      <c r="B26" s="7" t="s">
        <v>82</v>
      </c>
      <c r="C26" s="49">
        <v>2</v>
      </c>
      <c r="D26" s="51"/>
      <c r="E26" s="52"/>
      <c r="F26" s="49">
        <v>0</v>
      </c>
      <c r="G26" s="15"/>
      <c r="H26" s="46"/>
      <c r="I26" s="79">
        <f t="shared" si="0"/>
        <v>2</v>
      </c>
      <c r="J26" s="83">
        <f t="shared" si="0"/>
        <v>0</v>
      </c>
      <c r="K26" s="101">
        <f t="shared" si="0"/>
        <v>0</v>
      </c>
      <c r="L26" s="78">
        <f t="shared" si="1"/>
        <v>2</v>
      </c>
      <c r="M26" s="283" t="s">
        <v>61</v>
      </c>
      <c r="N26" s="279"/>
      <c r="O26" s="184">
        <f t="shared" si="2"/>
        <v>45</v>
      </c>
      <c r="P26" s="67">
        <f t="shared" si="3"/>
        <v>60</v>
      </c>
      <c r="Q26" s="80">
        <f t="shared" si="4"/>
        <v>10</v>
      </c>
      <c r="R26" s="81">
        <f t="shared" si="4"/>
        <v>10</v>
      </c>
      <c r="S26" s="81">
        <f t="shared" si="4"/>
        <v>25</v>
      </c>
      <c r="T26" s="81">
        <f t="shared" si="4"/>
        <v>0</v>
      </c>
      <c r="U26" s="81">
        <f t="shared" si="4"/>
        <v>15</v>
      </c>
      <c r="V26" s="82">
        <f t="shared" si="4"/>
        <v>0</v>
      </c>
      <c r="W26" s="49">
        <v>10</v>
      </c>
      <c r="X26" s="51">
        <v>10</v>
      </c>
      <c r="Y26" s="51">
        <v>25</v>
      </c>
      <c r="Z26" s="51"/>
      <c r="AA26" s="51">
        <v>15</v>
      </c>
      <c r="AB26" s="46"/>
      <c r="AC26" s="49"/>
      <c r="AD26" s="16"/>
      <c r="AE26" s="16"/>
      <c r="AF26" s="16"/>
      <c r="AG26" s="51"/>
      <c r="AH26" s="52"/>
      <c r="AI26" s="7" t="s">
        <v>205</v>
      </c>
    </row>
    <row r="27" spans="1:35" ht="12.75">
      <c r="A27" s="78">
        <v>19</v>
      </c>
      <c r="B27" s="7" t="s">
        <v>192</v>
      </c>
      <c r="C27" s="49"/>
      <c r="D27" s="51"/>
      <c r="E27" s="52"/>
      <c r="F27" s="49">
        <v>1</v>
      </c>
      <c r="G27" s="15"/>
      <c r="H27" s="46"/>
      <c r="I27" s="79">
        <f>C27+F27</f>
        <v>1</v>
      </c>
      <c r="J27" s="83">
        <v>0</v>
      </c>
      <c r="K27" s="101">
        <v>0</v>
      </c>
      <c r="L27" s="78">
        <v>1</v>
      </c>
      <c r="M27" s="50" t="s">
        <v>61</v>
      </c>
      <c r="N27" s="279"/>
      <c r="O27" s="184">
        <v>15</v>
      </c>
      <c r="P27" s="67">
        <v>30</v>
      </c>
      <c r="Q27" s="80">
        <f t="shared" si="4"/>
        <v>15</v>
      </c>
      <c r="R27" s="81">
        <v>0</v>
      </c>
      <c r="S27" s="81">
        <v>0</v>
      </c>
      <c r="T27" s="81">
        <f t="shared" si="4"/>
        <v>0</v>
      </c>
      <c r="U27" s="81">
        <f t="shared" si="4"/>
        <v>15</v>
      </c>
      <c r="V27" s="82">
        <v>0</v>
      </c>
      <c r="W27" s="49"/>
      <c r="X27" s="51"/>
      <c r="Y27" s="51"/>
      <c r="Z27" s="51"/>
      <c r="AA27" s="51"/>
      <c r="AB27" s="46"/>
      <c r="AC27" s="49">
        <v>15</v>
      </c>
      <c r="AD27" s="16"/>
      <c r="AE27" s="16"/>
      <c r="AF27" s="16"/>
      <c r="AG27" s="51">
        <v>15</v>
      </c>
      <c r="AH27" s="52"/>
      <c r="AI27" s="7" t="s">
        <v>57</v>
      </c>
    </row>
    <row r="28" spans="1:35" ht="12.75">
      <c r="A28" s="78">
        <v>20</v>
      </c>
      <c r="B28" s="7" t="s">
        <v>83</v>
      </c>
      <c r="C28" s="49"/>
      <c r="D28" s="51"/>
      <c r="E28" s="52"/>
      <c r="F28" s="49">
        <v>1</v>
      </c>
      <c r="G28" s="15"/>
      <c r="H28" s="46"/>
      <c r="I28" s="79">
        <f t="shared" si="0"/>
        <v>1</v>
      </c>
      <c r="J28" s="83">
        <f t="shared" si="0"/>
        <v>0</v>
      </c>
      <c r="K28" s="101">
        <f t="shared" si="0"/>
        <v>0</v>
      </c>
      <c r="L28" s="78">
        <f t="shared" si="1"/>
        <v>1</v>
      </c>
      <c r="M28" s="56"/>
      <c r="N28" s="50" t="s">
        <v>61</v>
      </c>
      <c r="O28" s="118">
        <f t="shared" si="2"/>
        <v>15</v>
      </c>
      <c r="P28" s="67">
        <f t="shared" si="3"/>
        <v>30</v>
      </c>
      <c r="Q28" s="80">
        <f t="shared" si="4"/>
        <v>0</v>
      </c>
      <c r="R28" s="81">
        <f t="shared" si="4"/>
        <v>15</v>
      </c>
      <c r="S28" s="81">
        <f t="shared" si="4"/>
        <v>0</v>
      </c>
      <c r="T28" s="81">
        <f t="shared" si="4"/>
        <v>0</v>
      </c>
      <c r="U28" s="81">
        <f t="shared" si="4"/>
        <v>15</v>
      </c>
      <c r="V28" s="82">
        <f t="shared" si="4"/>
        <v>0</v>
      </c>
      <c r="W28" s="49"/>
      <c r="X28" s="51"/>
      <c r="Y28" s="51"/>
      <c r="Z28" s="51"/>
      <c r="AA28" s="51"/>
      <c r="AB28" s="46"/>
      <c r="AC28" s="49"/>
      <c r="AD28" s="16">
        <v>15</v>
      </c>
      <c r="AE28" s="16"/>
      <c r="AF28" s="16"/>
      <c r="AG28" s="51">
        <v>15</v>
      </c>
      <c r="AH28" s="52"/>
      <c r="AI28" s="7" t="s">
        <v>62</v>
      </c>
    </row>
    <row r="29" spans="1:35" ht="24">
      <c r="A29" s="78">
        <v>21</v>
      </c>
      <c r="B29" s="7" t="s">
        <v>84</v>
      </c>
      <c r="C29" s="49"/>
      <c r="D29" s="51"/>
      <c r="E29" s="52">
        <v>3</v>
      </c>
      <c r="F29" s="49"/>
      <c r="G29" s="15"/>
      <c r="H29" s="46"/>
      <c r="I29" s="79">
        <f t="shared" si="0"/>
        <v>0</v>
      </c>
      <c r="J29" s="83">
        <f t="shared" si="0"/>
        <v>0</v>
      </c>
      <c r="K29" s="101">
        <f t="shared" si="0"/>
        <v>3</v>
      </c>
      <c r="L29" s="78">
        <f t="shared" si="1"/>
        <v>3</v>
      </c>
      <c r="M29" s="56" t="s">
        <v>61</v>
      </c>
      <c r="N29" s="50"/>
      <c r="O29" s="118">
        <f t="shared" si="2"/>
        <v>0</v>
      </c>
      <c r="P29" s="67">
        <f t="shared" si="3"/>
        <v>105</v>
      </c>
      <c r="Q29" s="80">
        <f t="shared" si="4"/>
        <v>0</v>
      </c>
      <c r="R29" s="81">
        <f t="shared" si="4"/>
        <v>0</v>
      </c>
      <c r="S29" s="81">
        <f t="shared" si="4"/>
        <v>0</v>
      </c>
      <c r="T29" s="81">
        <f t="shared" si="4"/>
        <v>0</v>
      </c>
      <c r="U29" s="81">
        <f t="shared" si="4"/>
        <v>0</v>
      </c>
      <c r="V29" s="82">
        <f t="shared" si="4"/>
        <v>105</v>
      </c>
      <c r="W29" s="49"/>
      <c r="X29" s="51"/>
      <c r="Y29" s="51"/>
      <c r="Z29" s="51"/>
      <c r="AA29" s="51"/>
      <c r="AB29" s="46">
        <v>105</v>
      </c>
      <c r="AC29" s="49"/>
      <c r="AD29" s="16"/>
      <c r="AE29" s="16"/>
      <c r="AF29" s="16"/>
      <c r="AG29" s="51"/>
      <c r="AH29" s="52"/>
      <c r="AI29" s="7" t="s">
        <v>85</v>
      </c>
    </row>
    <row r="30" spans="1:35" ht="24">
      <c r="A30" s="78">
        <v>22</v>
      </c>
      <c r="B30" s="7" t="s">
        <v>86</v>
      </c>
      <c r="C30" s="49"/>
      <c r="D30" s="51"/>
      <c r="E30" s="46"/>
      <c r="F30" s="16"/>
      <c r="G30" s="51"/>
      <c r="H30" s="52">
        <v>4</v>
      </c>
      <c r="I30" s="79">
        <f t="shared" si="0"/>
        <v>0</v>
      </c>
      <c r="J30" s="83">
        <f t="shared" si="0"/>
        <v>0</v>
      </c>
      <c r="K30" s="101">
        <f t="shared" si="0"/>
        <v>4</v>
      </c>
      <c r="L30" s="78">
        <f t="shared" si="1"/>
        <v>4</v>
      </c>
      <c r="M30" s="56"/>
      <c r="N30" s="50" t="s">
        <v>61</v>
      </c>
      <c r="O30" s="118">
        <f t="shared" si="2"/>
        <v>0</v>
      </c>
      <c r="P30" s="67">
        <f t="shared" si="3"/>
        <v>140</v>
      </c>
      <c r="Q30" s="80">
        <f t="shared" si="4"/>
        <v>0</v>
      </c>
      <c r="R30" s="81">
        <f t="shared" si="4"/>
        <v>0</v>
      </c>
      <c r="S30" s="81">
        <f t="shared" si="4"/>
        <v>0</v>
      </c>
      <c r="T30" s="81">
        <f t="shared" si="4"/>
        <v>0</v>
      </c>
      <c r="U30" s="81">
        <f t="shared" si="4"/>
        <v>0</v>
      </c>
      <c r="V30" s="82">
        <f t="shared" si="4"/>
        <v>140</v>
      </c>
      <c r="W30" s="49"/>
      <c r="X30" s="51"/>
      <c r="Y30" s="51"/>
      <c r="Z30" s="51"/>
      <c r="AA30" s="51"/>
      <c r="AB30" s="46"/>
      <c r="AC30" s="16"/>
      <c r="AD30" s="51"/>
      <c r="AE30" s="51"/>
      <c r="AF30" s="51"/>
      <c r="AG30" s="51"/>
      <c r="AH30" s="52">
        <v>140</v>
      </c>
      <c r="AI30" s="7" t="s">
        <v>87</v>
      </c>
    </row>
    <row r="31" spans="1:35" ht="36">
      <c r="A31" s="78">
        <v>23</v>
      </c>
      <c r="B31" s="60" t="s">
        <v>88</v>
      </c>
      <c r="C31" s="61"/>
      <c r="D31" s="51"/>
      <c r="E31" s="52"/>
      <c r="F31" s="49"/>
      <c r="G31" s="51"/>
      <c r="H31" s="46">
        <v>3</v>
      </c>
      <c r="I31" s="79">
        <f t="shared" si="0"/>
        <v>0</v>
      </c>
      <c r="J31" s="83">
        <f t="shared" si="0"/>
        <v>0</v>
      </c>
      <c r="K31" s="101">
        <f t="shared" si="0"/>
        <v>3</v>
      </c>
      <c r="L31" s="78">
        <f t="shared" si="1"/>
        <v>3</v>
      </c>
      <c r="M31" s="56"/>
      <c r="N31" s="121" t="s">
        <v>61</v>
      </c>
      <c r="O31" s="118">
        <f t="shared" si="2"/>
        <v>0</v>
      </c>
      <c r="P31" s="67">
        <f t="shared" si="3"/>
        <v>105</v>
      </c>
      <c r="Q31" s="80">
        <f t="shared" si="4"/>
        <v>0</v>
      </c>
      <c r="R31" s="81">
        <f t="shared" si="4"/>
        <v>0</v>
      </c>
      <c r="S31" s="81">
        <f t="shared" si="4"/>
        <v>0</v>
      </c>
      <c r="T31" s="81">
        <f t="shared" si="4"/>
        <v>0</v>
      </c>
      <c r="U31" s="81">
        <f t="shared" si="4"/>
        <v>0</v>
      </c>
      <c r="V31" s="82">
        <f t="shared" si="4"/>
        <v>105</v>
      </c>
      <c r="W31" s="49"/>
      <c r="X31" s="51"/>
      <c r="Y31" s="51"/>
      <c r="Z31" s="51"/>
      <c r="AA31" s="51"/>
      <c r="AB31" s="46"/>
      <c r="AC31" s="16"/>
      <c r="AD31" s="16"/>
      <c r="AE31" s="16"/>
      <c r="AF31" s="16"/>
      <c r="AG31" s="51"/>
      <c r="AH31" s="52">
        <v>105</v>
      </c>
      <c r="AI31" s="45" t="s">
        <v>89</v>
      </c>
    </row>
    <row r="32" spans="1:35" ht="12.75">
      <c r="A32" s="78">
        <v>24</v>
      </c>
      <c r="B32" s="60"/>
      <c r="C32" s="61"/>
      <c r="D32" s="51"/>
      <c r="E32" s="52"/>
      <c r="F32" s="49"/>
      <c r="G32" s="51"/>
      <c r="H32" s="46"/>
      <c r="I32" s="79">
        <f t="shared" si="0"/>
        <v>0</v>
      </c>
      <c r="J32" s="83">
        <f t="shared" si="0"/>
        <v>0</v>
      </c>
      <c r="K32" s="101">
        <f t="shared" si="0"/>
        <v>0</v>
      </c>
      <c r="L32" s="78">
        <f t="shared" si="1"/>
        <v>0</v>
      </c>
      <c r="M32" s="56"/>
      <c r="N32" s="50"/>
      <c r="O32" s="118">
        <f t="shared" si="2"/>
        <v>0</v>
      </c>
      <c r="P32" s="67">
        <f t="shared" si="3"/>
        <v>0</v>
      </c>
      <c r="Q32" s="80">
        <f t="shared" si="4"/>
        <v>0</v>
      </c>
      <c r="R32" s="81">
        <f t="shared" si="4"/>
        <v>0</v>
      </c>
      <c r="S32" s="81">
        <f t="shared" si="4"/>
        <v>0</v>
      </c>
      <c r="T32" s="81">
        <f t="shared" si="4"/>
        <v>0</v>
      </c>
      <c r="U32" s="81">
        <f t="shared" si="4"/>
        <v>0</v>
      </c>
      <c r="V32" s="82">
        <f t="shared" si="4"/>
        <v>0</v>
      </c>
      <c r="W32" s="49"/>
      <c r="X32" s="51"/>
      <c r="Y32" s="51"/>
      <c r="Z32" s="51"/>
      <c r="AA32" s="51"/>
      <c r="AB32" s="46"/>
      <c r="AC32" s="16"/>
      <c r="AD32" s="16"/>
      <c r="AE32" s="16"/>
      <c r="AF32" s="16"/>
      <c r="AG32" s="51"/>
      <c r="AH32" s="52"/>
      <c r="AI32" s="45"/>
    </row>
    <row r="33" spans="1:35" ht="12.75">
      <c r="A33" s="78">
        <v>25</v>
      </c>
      <c r="B33" s="57"/>
      <c r="C33" s="61"/>
      <c r="D33" s="51"/>
      <c r="E33" s="52"/>
      <c r="F33" s="49"/>
      <c r="G33" s="15"/>
      <c r="H33" s="46"/>
      <c r="I33" s="79">
        <f t="shared" si="0"/>
        <v>0</v>
      </c>
      <c r="J33" s="83">
        <f t="shared" si="0"/>
        <v>0</v>
      </c>
      <c r="K33" s="101">
        <f t="shared" si="0"/>
        <v>0</v>
      </c>
      <c r="L33" s="78">
        <f t="shared" si="1"/>
        <v>0</v>
      </c>
      <c r="M33" s="56"/>
      <c r="N33" s="50"/>
      <c r="O33" s="118">
        <f t="shared" si="2"/>
        <v>0</v>
      </c>
      <c r="P33" s="67">
        <f t="shared" si="3"/>
        <v>0</v>
      </c>
      <c r="Q33" s="80">
        <f t="shared" si="4"/>
        <v>0</v>
      </c>
      <c r="R33" s="81">
        <f t="shared" si="4"/>
        <v>0</v>
      </c>
      <c r="S33" s="81">
        <f t="shared" si="4"/>
        <v>0</v>
      </c>
      <c r="T33" s="81">
        <f t="shared" si="4"/>
        <v>0</v>
      </c>
      <c r="U33" s="81">
        <f t="shared" si="4"/>
        <v>0</v>
      </c>
      <c r="V33" s="82">
        <f t="shared" si="4"/>
        <v>0</v>
      </c>
      <c r="W33" s="49"/>
      <c r="X33" s="51"/>
      <c r="Y33" s="51"/>
      <c r="Z33" s="51"/>
      <c r="AA33" s="51"/>
      <c r="AB33" s="46"/>
      <c r="AC33" s="16"/>
      <c r="AD33" s="16"/>
      <c r="AE33" s="16"/>
      <c r="AF33" s="16"/>
      <c r="AG33" s="51"/>
      <c r="AH33" s="46"/>
      <c r="AI33" s="45"/>
    </row>
    <row r="34" spans="1:35" ht="12.75">
      <c r="A34" s="78">
        <v>26</v>
      </c>
      <c r="B34" s="57"/>
      <c r="C34" s="61"/>
      <c r="D34" s="51"/>
      <c r="E34" s="52"/>
      <c r="F34" s="49"/>
      <c r="G34" s="15"/>
      <c r="H34" s="46"/>
      <c r="I34" s="79">
        <f t="shared" si="0"/>
        <v>0</v>
      </c>
      <c r="J34" s="83">
        <f t="shared" si="0"/>
        <v>0</v>
      </c>
      <c r="K34" s="101">
        <f t="shared" si="0"/>
        <v>0</v>
      </c>
      <c r="L34" s="78">
        <f t="shared" si="1"/>
        <v>0</v>
      </c>
      <c r="M34" s="56"/>
      <c r="N34" s="50"/>
      <c r="O34" s="118">
        <f t="shared" si="2"/>
        <v>0</v>
      </c>
      <c r="P34" s="67">
        <f t="shared" si="3"/>
        <v>0</v>
      </c>
      <c r="Q34" s="80">
        <f t="shared" si="4"/>
        <v>0</v>
      </c>
      <c r="R34" s="81">
        <f t="shared" si="4"/>
        <v>0</v>
      </c>
      <c r="S34" s="81">
        <f t="shared" si="4"/>
        <v>0</v>
      </c>
      <c r="T34" s="81">
        <f t="shared" si="4"/>
        <v>0</v>
      </c>
      <c r="U34" s="81">
        <f t="shared" si="4"/>
        <v>0</v>
      </c>
      <c r="V34" s="82">
        <f t="shared" si="4"/>
        <v>0</v>
      </c>
      <c r="W34" s="49"/>
      <c r="X34" s="51"/>
      <c r="Y34" s="51"/>
      <c r="Z34" s="51"/>
      <c r="AA34" s="51"/>
      <c r="AB34" s="46"/>
      <c r="AC34" s="16"/>
      <c r="AD34" s="16"/>
      <c r="AE34" s="16"/>
      <c r="AF34" s="16"/>
      <c r="AG34" s="51"/>
      <c r="AH34" s="52"/>
      <c r="AI34" s="57"/>
    </row>
    <row r="35" spans="1:35" ht="12.75">
      <c r="A35" s="78">
        <v>27</v>
      </c>
      <c r="B35" s="7"/>
      <c r="C35" s="49"/>
      <c r="D35" s="51"/>
      <c r="E35" s="52"/>
      <c r="F35" s="49"/>
      <c r="G35" s="15"/>
      <c r="H35" s="46"/>
      <c r="I35" s="79">
        <f t="shared" si="0"/>
        <v>0</v>
      </c>
      <c r="J35" s="83">
        <f t="shared" si="0"/>
        <v>0</v>
      </c>
      <c r="K35" s="101">
        <f t="shared" si="0"/>
        <v>0</v>
      </c>
      <c r="L35" s="78">
        <f t="shared" si="1"/>
        <v>0</v>
      </c>
      <c r="M35" s="56"/>
      <c r="N35" s="50"/>
      <c r="O35" s="118">
        <f t="shared" si="2"/>
        <v>0</v>
      </c>
      <c r="P35" s="67">
        <f t="shared" si="3"/>
        <v>0</v>
      </c>
      <c r="Q35" s="80">
        <f t="shared" si="4"/>
        <v>0</v>
      </c>
      <c r="R35" s="81">
        <f t="shared" si="4"/>
        <v>0</v>
      </c>
      <c r="S35" s="81">
        <f t="shared" si="4"/>
        <v>0</v>
      </c>
      <c r="T35" s="81">
        <f t="shared" si="4"/>
        <v>0</v>
      </c>
      <c r="U35" s="81">
        <f t="shared" si="4"/>
        <v>0</v>
      </c>
      <c r="V35" s="82">
        <f t="shared" si="4"/>
        <v>0</v>
      </c>
      <c r="W35" s="49"/>
      <c r="X35" s="51"/>
      <c r="Y35" s="51"/>
      <c r="Z35" s="51"/>
      <c r="AA35" s="51"/>
      <c r="AB35" s="46"/>
      <c r="AC35" s="49"/>
      <c r="AD35" s="16"/>
      <c r="AE35" s="16"/>
      <c r="AF35" s="16"/>
      <c r="AG35" s="51"/>
      <c r="AH35" s="52"/>
      <c r="AI35" s="63"/>
    </row>
    <row r="36" spans="1:35" ht="12.75">
      <c r="A36" s="78">
        <v>28</v>
      </c>
      <c r="B36" s="7"/>
      <c r="C36" s="49"/>
      <c r="D36" s="51"/>
      <c r="E36" s="52"/>
      <c r="F36" s="49"/>
      <c r="G36" s="15"/>
      <c r="H36" s="46"/>
      <c r="I36" s="79">
        <f t="shared" si="0"/>
        <v>0</v>
      </c>
      <c r="J36" s="83">
        <f t="shared" si="0"/>
        <v>0</v>
      </c>
      <c r="K36" s="101">
        <f t="shared" si="0"/>
        <v>0</v>
      </c>
      <c r="L36" s="78">
        <f t="shared" si="1"/>
        <v>0</v>
      </c>
      <c r="M36" s="56"/>
      <c r="N36" s="50"/>
      <c r="O36" s="118">
        <f t="shared" si="2"/>
        <v>0</v>
      </c>
      <c r="P36" s="67">
        <f t="shared" si="3"/>
        <v>0</v>
      </c>
      <c r="Q36" s="106">
        <f t="shared" si="4"/>
        <v>0</v>
      </c>
      <c r="R36" s="107">
        <f t="shared" si="4"/>
        <v>0</v>
      </c>
      <c r="S36" s="107">
        <f t="shared" si="4"/>
        <v>0</v>
      </c>
      <c r="T36" s="81">
        <f t="shared" si="4"/>
        <v>0</v>
      </c>
      <c r="U36" s="81">
        <f t="shared" si="4"/>
        <v>0</v>
      </c>
      <c r="V36" s="108">
        <f t="shared" si="4"/>
        <v>0</v>
      </c>
      <c r="W36" s="49"/>
      <c r="X36" s="51"/>
      <c r="Y36" s="51"/>
      <c r="Z36" s="51"/>
      <c r="AA36" s="51"/>
      <c r="AB36" s="46"/>
      <c r="AC36" s="49"/>
      <c r="AD36" s="16"/>
      <c r="AE36" s="16"/>
      <c r="AF36" s="16"/>
      <c r="AG36" s="51"/>
      <c r="AH36" s="52"/>
      <c r="AI36" s="54"/>
    </row>
    <row r="37" spans="1:35" s="6" customFormat="1" ht="12.75" customHeight="1" thickBot="1">
      <c r="A37" s="24">
        <v>29</v>
      </c>
      <c r="B37" s="42"/>
      <c r="C37" s="17"/>
      <c r="D37" s="18"/>
      <c r="E37" s="21"/>
      <c r="F37" s="17"/>
      <c r="G37" s="23"/>
      <c r="H37" s="19"/>
      <c r="I37" s="87">
        <f t="shared" si="0"/>
        <v>0</v>
      </c>
      <c r="J37" s="88">
        <f t="shared" si="0"/>
        <v>0</v>
      </c>
      <c r="K37" s="101">
        <f t="shared" si="0"/>
        <v>0</v>
      </c>
      <c r="L37" s="78">
        <f t="shared" si="1"/>
        <v>0</v>
      </c>
      <c r="M37" s="100"/>
      <c r="N37" s="25"/>
      <c r="O37" s="119">
        <f t="shared" si="2"/>
        <v>0</v>
      </c>
      <c r="P37" s="26">
        <f t="shared" si="3"/>
        <v>0</v>
      </c>
      <c r="Q37" s="84">
        <f t="shared" si="4"/>
        <v>0</v>
      </c>
      <c r="R37" s="85">
        <f t="shared" si="4"/>
        <v>0</v>
      </c>
      <c r="S37" s="85">
        <f t="shared" si="4"/>
        <v>0</v>
      </c>
      <c r="T37" s="81">
        <f t="shared" si="4"/>
        <v>0</v>
      </c>
      <c r="U37" s="85">
        <f t="shared" si="4"/>
        <v>0</v>
      </c>
      <c r="V37" s="86">
        <f t="shared" si="4"/>
        <v>0</v>
      </c>
      <c r="W37" s="17"/>
      <c r="X37" s="18"/>
      <c r="Y37" s="18"/>
      <c r="Z37" s="18"/>
      <c r="AA37" s="18"/>
      <c r="AB37" s="19"/>
      <c r="AC37" s="17"/>
      <c r="AD37" s="20"/>
      <c r="AE37" s="20"/>
      <c r="AF37" s="20"/>
      <c r="AG37" s="18"/>
      <c r="AH37" s="21"/>
      <c r="AI37" s="47"/>
    </row>
    <row r="38" spans="1:35" s="6" customFormat="1" ht="12.75" customHeight="1" thickBot="1">
      <c r="A38" s="347" t="s">
        <v>6</v>
      </c>
      <c r="B38" s="348"/>
      <c r="C38" s="35">
        <f aca="true" t="shared" si="5" ref="C38:L38">SUM(C9:C37)</f>
        <v>26.5</v>
      </c>
      <c r="D38" s="36">
        <f t="shared" si="5"/>
        <v>0.5</v>
      </c>
      <c r="E38" s="34">
        <f t="shared" si="5"/>
        <v>3</v>
      </c>
      <c r="F38" s="35">
        <f t="shared" si="5"/>
        <v>23</v>
      </c>
      <c r="G38" s="36">
        <f t="shared" si="5"/>
        <v>1</v>
      </c>
      <c r="H38" s="34">
        <f t="shared" si="5"/>
        <v>7</v>
      </c>
      <c r="I38" s="195">
        <f t="shared" si="5"/>
        <v>49.5</v>
      </c>
      <c r="J38" s="103">
        <f t="shared" si="5"/>
        <v>1.5</v>
      </c>
      <c r="K38" s="104">
        <f t="shared" si="5"/>
        <v>10</v>
      </c>
      <c r="L38" s="8">
        <f t="shared" si="5"/>
        <v>61</v>
      </c>
      <c r="M38" s="90">
        <f>COUNTIF(M9:M37,"EGZ")</f>
        <v>1</v>
      </c>
      <c r="N38" s="89">
        <f>COUNTIF(N9:N37,"EGZ")</f>
        <v>5</v>
      </c>
      <c r="O38" s="114">
        <f aca="true" t="shared" si="6" ref="O38:AH38">SUM(O9:O37)</f>
        <v>1000</v>
      </c>
      <c r="P38" s="8">
        <f t="shared" si="6"/>
        <v>1825</v>
      </c>
      <c r="Q38" s="196">
        <f>SUM(Q9:Q37)</f>
        <v>270</v>
      </c>
      <c r="R38" s="90">
        <f t="shared" si="6"/>
        <v>240</v>
      </c>
      <c r="S38" s="90">
        <f t="shared" si="6"/>
        <v>455</v>
      </c>
      <c r="T38" s="90">
        <f t="shared" si="6"/>
        <v>35</v>
      </c>
      <c r="U38" s="90">
        <f>SUM(U9:U37)</f>
        <v>475</v>
      </c>
      <c r="V38" s="91">
        <f t="shared" si="6"/>
        <v>350</v>
      </c>
      <c r="W38" s="91">
        <f t="shared" si="6"/>
        <v>125</v>
      </c>
      <c r="X38" s="91">
        <f t="shared" si="6"/>
        <v>100</v>
      </c>
      <c r="Y38" s="91">
        <f t="shared" si="6"/>
        <v>285</v>
      </c>
      <c r="Z38" s="91">
        <f t="shared" si="6"/>
        <v>5</v>
      </c>
      <c r="AA38" s="91">
        <f t="shared" si="6"/>
        <v>260</v>
      </c>
      <c r="AB38" s="91">
        <f t="shared" si="6"/>
        <v>105</v>
      </c>
      <c r="AC38" s="91">
        <f t="shared" si="6"/>
        <v>145</v>
      </c>
      <c r="AD38" s="91">
        <f t="shared" si="6"/>
        <v>140</v>
      </c>
      <c r="AE38" s="91">
        <f t="shared" si="6"/>
        <v>170</v>
      </c>
      <c r="AF38" s="91">
        <f t="shared" si="6"/>
        <v>30</v>
      </c>
      <c r="AG38" s="91">
        <f t="shared" si="6"/>
        <v>215</v>
      </c>
      <c r="AH38" s="91">
        <f t="shared" si="6"/>
        <v>245</v>
      </c>
      <c r="AI38" s="92"/>
    </row>
    <row r="39" spans="1:35" s="6" customFormat="1" ht="12.75" customHeight="1" thickBot="1">
      <c r="A39" s="2"/>
      <c r="B39" s="8" t="s">
        <v>34</v>
      </c>
      <c r="C39" s="291">
        <f>SUM(C38:E38)</f>
        <v>30</v>
      </c>
      <c r="D39" s="294"/>
      <c r="E39" s="293"/>
      <c r="F39" s="291">
        <f>SUM(F38:H38)</f>
        <v>31</v>
      </c>
      <c r="G39" s="294"/>
      <c r="H39" s="294"/>
      <c r="I39" s="105"/>
      <c r="J39" s="358" t="s">
        <v>43</v>
      </c>
      <c r="K39" s="359"/>
      <c r="L39" s="360"/>
      <c r="M39" s="361" t="s">
        <v>44</v>
      </c>
      <c r="N39" s="362"/>
      <c r="O39" s="116"/>
      <c r="P39" s="27"/>
      <c r="Q39" s="363">
        <f>W39+AC39</f>
        <v>1000</v>
      </c>
      <c r="R39" s="364"/>
      <c r="S39" s="364"/>
      <c r="T39" s="365"/>
      <c r="U39" s="369">
        <f>AA39+AG39</f>
        <v>825</v>
      </c>
      <c r="V39" s="370"/>
      <c r="W39" s="302">
        <f>SUM(W38:Z38)</f>
        <v>515</v>
      </c>
      <c r="X39" s="303"/>
      <c r="Y39" s="303"/>
      <c r="Z39" s="304"/>
      <c r="AA39" s="291">
        <f>SUM(AA38:AB38)</f>
        <v>365</v>
      </c>
      <c r="AB39" s="295"/>
      <c r="AC39" s="302">
        <f>SUM(AC38:AF38)</f>
        <v>485</v>
      </c>
      <c r="AD39" s="303"/>
      <c r="AE39" s="303"/>
      <c r="AF39" s="304"/>
      <c r="AG39" s="291">
        <f>SUM(AG38:AH38)</f>
        <v>460</v>
      </c>
      <c r="AH39" s="295"/>
      <c r="AI39" s="28"/>
    </row>
    <row r="40" spans="1:35" s="6" customFormat="1" ht="12.75" customHeight="1" thickBot="1">
      <c r="A40" s="2"/>
      <c r="B40" s="99"/>
      <c r="C40" s="99"/>
      <c r="D40" s="99"/>
      <c r="E40" s="109"/>
      <c r="F40" s="99"/>
      <c r="G40" s="99"/>
      <c r="H40" s="99"/>
      <c r="I40" s="2"/>
      <c r="J40" s="366" t="s">
        <v>41</v>
      </c>
      <c r="K40" s="367"/>
      <c r="L40" s="367"/>
      <c r="M40" s="367"/>
      <c r="N40" s="368"/>
      <c r="O40" s="115"/>
      <c r="P40" s="27"/>
      <c r="Q40" s="369">
        <f>W40+AC40</f>
        <v>1825</v>
      </c>
      <c r="R40" s="292"/>
      <c r="S40" s="292"/>
      <c r="T40" s="292"/>
      <c r="U40" s="292"/>
      <c r="V40" s="293"/>
      <c r="W40" s="291">
        <f>W39+AA39</f>
        <v>880</v>
      </c>
      <c r="X40" s="292"/>
      <c r="Y40" s="292"/>
      <c r="Z40" s="292"/>
      <c r="AA40" s="292"/>
      <c r="AB40" s="293"/>
      <c r="AC40" s="291">
        <f>AC39+AG39</f>
        <v>945</v>
      </c>
      <c r="AD40" s="294"/>
      <c r="AE40" s="294"/>
      <c r="AF40" s="294"/>
      <c r="AG40" s="294"/>
      <c r="AH40" s="295"/>
      <c r="AI40" s="28"/>
    </row>
    <row r="41" spans="1:35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7"/>
      <c r="N41" s="27"/>
      <c r="O41" s="27"/>
      <c r="P41" s="27"/>
      <c r="Q41" s="32"/>
      <c r="R41" s="32"/>
      <c r="S41" s="32"/>
      <c r="T41" s="32"/>
      <c r="U41" s="32"/>
      <c r="V41" s="33"/>
      <c r="W41" s="30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8"/>
    </row>
    <row r="42" spans="1:35" ht="12.75">
      <c r="A42" s="296" t="s">
        <v>26</v>
      </c>
      <c r="B42" s="297"/>
      <c r="C42" s="298" t="s">
        <v>27</v>
      </c>
      <c r="D42" s="299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299"/>
      <c r="V42" s="290"/>
      <c r="W42" s="43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</row>
    <row r="43" spans="1:35" ht="12.75">
      <c r="A43" s="356" t="s">
        <v>46</v>
      </c>
      <c r="B43" s="300"/>
      <c r="C43" s="300" t="s">
        <v>8</v>
      </c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95" t="s">
        <v>29</v>
      </c>
      <c r="S43" s="37"/>
      <c r="T43" s="37"/>
      <c r="U43" s="37"/>
      <c r="V43" s="38"/>
      <c r="W43" s="43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</row>
    <row r="44" spans="1:35" ht="12.75">
      <c r="A44" s="357" t="s">
        <v>38</v>
      </c>
      <c r="B44" s="301"/>
      <c r="C44" s="300" t="s">
        <v>9</v>
      </c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9" t="s">
        <v>16</v>
      </c>
      <c r="S44" s="37"/>
      <c r="T44" s="37"/>
      <c r="U44" s="38"/>
      <c r="V44" s="98"/>
      <c r="W44" s="43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</row>
    <row r="45" spans="1:35" ht="13.5" customHeight="1" thickBot="1">
      <c r="A45" s="357"/>
      <c r="B45" s="301"/>
      <c r="C45" s="301" t="s">
        <v>12</v>
      </c>
      <c r="D45" s="301"/>
      <c r="E45" s="301"/>
      <c r="F45" s="301"/>
      <c r="G45" s="301"/>
      <c r="H45" s="301"/>
      <c r="I45" s="301"/>
      <c r="J45" s="301"/>
      <c r="K45" s="301"/>
      <c r="L45" s="301"/>
      <c r="M45" s="301"/>
      <c r="N45" s="301"/>
      <c r="O45" s="301"/>
      <c r="P45" s="301"/>
      <c r="Q45" s="301"/>
      <c r="R45" s="96" t="s">
        <v>45</v>
      </c>
      <c r="S45" s="40"/>
      <c r="T45" s="40"/>
      <c r="U45" s="41"/>
      <c r="V45" s="97"/>
      <c r="W45" s="43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</row>
    <row r="46" spans="1:35" ht="12.75" customHeight="1" thickBot="1">
      <c r="A46" s="349"/>
      <c r="B46" s="350"/>
      <c r="C46" s="351" t="s">
        <v>42</v>
      </c>
      <c r="D46" s="352"/>
      <c r="E46" s="352"/>
      <c r="F46" s="352"/>
      <c r="G46" s="352"/>
      <c r="H46" s="352"/>
      <c r="I46" s="352"/>
      <c r="J46" s="352"/>
      <c r="K46" s="352"/>
      <c r="L46" s="352"/>
      <c r="M46" s="352"/>
      <c r="N46" s="352"/>
      <c r="O46" s="352"/>
      <c r="P46" s="352"/>
      <c r="Q46" s="353"/>
      <c r="R46" s="113"/>
      <c r="S46" s="111"/>
      <c r="T46" s="111"/>
      <c r="U46" s="111"/>
      <c r="V46" s="110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</row>
    <row r="47" spans="1:22" ht="12.75">
      <c r="A47" s="354" t="s">
        <v>22</v>
      </c>
      <c r="B47" s="355"/>
      <c r="C47" s="286" t="s">
        <v>20</v>
      </c>
      <c r="D47" s="287"/>
      <c r="E47" s="287"/>
      <c r="F47" s="287"/>
      <c r="G47" s="287"/>
      <c r="H47" s="287"/>
      <c r="I47" s="287"/>
      <c r="J47" s="287"/>
      <c r="K47" s="287"/>
      <c r="L47" s="287"/>
      <c r="M47" s="288"/>
      <c r="N47" s="286" t="s">
        <v>21</v>
      </c>
      <c r="O47" s="287"/>
      <c r="P47" s="289"/>
      <c r="Q47" s="290"/>
      <c r="R47" s="112"/>
      <c r="V47" s="3"/>
    </row>
    <row r="48" spans="1:22" ht="12.75">
      <c r="A48" s="377" t="s">
        <v>17</v>
      </c>
      <c r="B48" s="378"/>
      <c r="C48" s="379">
        <v>15</v>
      </c>
      <c r="D48" s="380"/>
      <c r="E48" s="380"/>
      <c r="F48" s="380"/>
      <c r="G48" s="380"/>
      <c r="H48" s="380"/>
      <c r="I48" s="380"/>
      <c r="J48" s="380"/>
      <c r="K48" s="380"/>
      <c r="L48" s="380"/>
      <c r="M48" s="381"/>
      <c r="N48" s="379">
        <v>15</v>
      </c>
      <c r="O48" s="380"/>
      <c r="P48" s="380"/>
      <c r="Q48" s="382"/>
      <c r="R48" s="4"/>
      <c r="V48" s="5"/>
    </row>
    <row r="49" spans="1:22" ht="12.75">
      <c r="A49" s="377" t="s">
        <v>18</v>
      </c>
      <c r="B49" s="378"/>
      <c r="C49" s="379">
        <v>15</v>
      </c>
      <c r="D49" s="380"/>
      <c r="E49" s="380"/>
      <c r="F49" s="380"/>
      <c r="G49" s="380"/>
      <c r="H49" s="380"/>
      <c r="I49" s="380"/>
      <c r="J49" s="380"/>
      <c r="K49" s="380"/>
      <c r="L49" s="380"/>
      <c r="M49" s="381"/>
      <c r="N49" s="379">
        <v>15</v>
      </c>
      <c r="O49" s="380"/>
      <c r="P49" s="380"/>
      <c r="Q49" s="382"/>
      <c r="R49" s="4"/>
      <c r="V49" s="5"/>
    </row>
    <row r="50" spans="1:22" ht="13.5" thickBot="1">
      <c r="A50" s="371" t="s">
        <v>19</v>
      </c>
      <c r="B50" s="372"/>
      <c r="C50" s="373">
        <v>0</v>
      </c>
      <c r="D50" s="374"/>
      <c r="E50" s="374"/>
      <c r="F50" s="374"/>
      <c r="G50" s="374"/>
      <c r="H50" s="374"/>
      <c r="I50" s="374"/>
      <c r="J50" s="374"/>
      <c r="K50" s="374"/>
      <c r="L50" s="374"/>
      <c r="M50" s="375"/>
      <c r="N50" s="373">
        <v>0</v>
      </c>
      <c r="O50" s="374"/>
      <c r="P50" s="374"/>
      <c r="Q50" s="376"/>
      <c r="R50" s="4"/>
      <c r="V50" s="5"/>
    </row>
    <row r="54" ht="12.75"/>
    <row r="55" ht="12.75">
      <c r="C55" s="140"/>
    </row>
    <row r="56" ht="12.75"/>
    <row r="57" spans="3:4" ht="15">
      <c r="C57" s="177"/>
      <c r="D57" s="1" t="s">
        <v>186</v>
      </c>
    </row>
  </sheetData>
  <sheetProtection/>
  <mergeCells count="62">
    <mergeCell ref="A38:B38"/>
    <mergeCell ref="Q39:T39"/>
    <mergeCell ref="AA39:AB39"/>
    <mergeCell ref="AC39:AF39"/>
    <mergeCell ref="C39:E39"/>
    <mergeCell ref="M39:N39"/>
    <mergeCell ref="W39:Z39"/>
    <mergeCell ref="A47:B47"/>
    <mergeCell ref="A45:B45"/>
    <mergeCell ref="AG39:AH39"/>
    <mergeCell ref="J40:N40"/>
    <mergeCell ref="Q40:V40"/>
    <mergeCell ref="W40:AB40"/>
    <mergeCell ref="AC40:AH40"/>
    <mergeCell ref="U39:V39"/>
    <mergeCell ref="C42:V42"/>
    <mergeCell ref="C47:M47"/>
    <mergeCell ref="N47:Q47"/>
    <mergeCell ref="J7:J8"/>
    <mergeCell ref="K7:K8"/>
    <mergeCell ref="L7:L8"/>
    <mergeCell ref="F39:H39"/>
    <mergeCell ref="J39:L39"/>
    <mergeCell ref="A50:B50"/>
    <mergeCell ref="C50:M50"/>
    <mergeCell ref="N50:Q50"/>
    <mergeCell ref="A49:B49"/>
    <mergeCell ref="A48:B48"/>
    <mergeCell ref="N49:Q49"/>
    <mergeCell ref="N48:Q48"/>
    <mergeCell ref="C48:M48"/>
    <mergeCell ref="C49:M49"/>
    <mergeCell ref="AI5:AI8"/>
    <mergeCell ref="O5:O8"/>
    <mergeCell ref="P5:P8"/>
    <mergeCell ref="Q5:V7"/>
    <mergeCell ref="W5:AB6"/>
    <mergeCell ref="C6:H6"/>
    <mergeCell ref="I6:L6"/>
    <mergeCell ref="C7:E7"/>
    <mergeCell ref="F7:H7"/>
    <mergeCell ref="I7:I8"/>
    <mergeCell ref="A2:B2"/>
    <mergeCell ref="A4:AH4"/>
    <mergeCell ref="A5:A8"/>
    <mergeCell ref="B5:B8"/>
    <mergeCell ref="C5:L5"/>
    <mergeCell ref="M5:N6"/>
    <mergeCell ref="M7:N7"/>
    <mergeCell ref="W7:AB7"/>
    <mergeCell ref="AC7:AH7"/>
    <mergeCell ref="AC5:AH6"/>
    <mergeCell ref="A1:B1"/>
    <mergeCell ref="A3:AH3"/>
    <mergeCell ref="A46:B46"/>
    <mergeCell ref="C44:Q44"/>
    <mergeCell ref="A44:B44"/>
    <mergeCell ref="A43:B43"/>
    <mergeCell ref="C43:Q43"/>
    <mergeCell ref="C46:Q46"/>
    <mergeCell ref="C45:Q45"/>
    <mergeCell ref="A42:B42"/>
  </mergeCells>
  <printOptions horizontalCentered="1"/>
  <pageMargins left="0" right="0" top="0" bottom="0" header="0" footer="0"/>
  <pageSetup fitToHeight="1" fitToWidth="1" orientation="landscape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53"/>
  <sheetViews>
    <sheetView tabSelected="1" zoomScale="90" zoomScaleNormal="90" zoomScalePageLayoutView="0" workbookViewId="0" topLeftCell="A13">
      <selection activeCell="AL14" sqref="AL14"/>
    </sheetView>
  </sheetViews>
  <sheetFormatPr defaultColWidth="3.125" defaultRowHeight="12.75"/>
  <cols>
    <col min="1" max="1" width="3.125" style="1" customWidth="1"/>
    <col min="2" max="2" width="33.375" style="1" customWidth="1"/>
    <col min="3" max="3" width="5.753906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5.253906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0" width="4.00390625" style="1" bestFit="1" customWidth="1"/>
    <col min="21" max="21" width="5.125" style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7" width="6.875" style="1" customWidth="1"/>
    <col min="28" max="28" width="3.25390625" style="1" bestFit="1" customWidth="1"/>
    <col min="29" max="34" width="3.875" style="1" customWidth="1"/>
    <col min="35" max="35" width="28.125" style="1" customWidth="1"/>
    <col min="36" max="255" width="9.125" style="1" customWidth="1"/>
    <col min="256" max="16384" width="3.125" style="1" customWidth="1"/>
  </cols>
  <sheetData>
    <row r="1" spans="1:2" ht="7.5" customHeight="1">
      <c r="A1" s="305"/>
      <c r="B1" s="305"/>
    </row>
    <row r="2" spans="1:2" ht="6.75" customHeight="1">
      <c r="A2" s="305"/>
      <c r="B2" s="305"/>
    </row>
    <row r="3" spans="1:35" ht="43.5" customHeight="1" thickBot="1">
      <c r="A3" s="383" t="s">
        <v>33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A3" s="383"/>
      <c r="AB3" s="383"/>
      <c r="AC3" s="383"/>
      <c r="AD3" s="383"/>
      <c r="AE3" s="383"/>
      <c r="AF3" s="383"/>
      <c r="AG3" s="383"/>
      <c r="AH3" s="383"/>
      <c r="AI3" s="64"/>
    </row>
    <row r="4" spans="1:35" ht="26.25" customHeight="1" thickBot="1">
      <c r="A4" s="306" t="s">
        <v>191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65"/>
    </row>
    <row r="5" spans="1:35" ht="12.75" customHeight="1" thickBot="1">
      <c r="A5" s="395" t="s">
        <v>23</v>
      </c>
      <c r="B5" s="395" t="s">
        <v>24</v>
      </c>
      <c r="C5" s="291" t="s">
        <v>7</v>
      </c>
      <c r="D5" s="294"/>
      <c r="E5" s="294"/>
      <c r="F5" s="294"/>
      <c r="G5" s="294"/>
      <c r="H5" s="294"/>
      <c r="I5" s="294"/>
      <c r="J5" s="294"/>
      <c r="K5" s="294"/>
      <c r="L5" s="295"/>
      <c r="M5" s="398" t="s">
        <v>10</v>
      </c>
      <c r="N5" s="399"/>
      <c r="O5" s="321" t="s">
        <v>48</v>
      </c>
      <c r="P5" s="324" t="s">
        <v>47</v>
      </c>
      <c r="Q5" s="314" t="s">
        <v>1</v>
      </c>
      <c r="R5" s="315"/>
      <c r="S5" s="315"/>
      <c r="T5" s="315"/>
      <c r="U5" s="315"/>
      <c r="V5" s="327"/>
      <c r="W5" s="314" t="s">
        <v>0</v>
      </c>
      <c r="X5" s="315"/>
      <c r="Y5" s="315"/>
      <c r="Z5" s="315"/>
      <c r="AA5" s="315"/>
      <c r="AB5" s="327"/>
      <c r="AC5" s="314" t="s">
        <v>32</v>
      </c>
      <c r="AD5" s="315"/>
      <c r="AE5" s="315"/>
      <c r="AF5" s="315"/>
      <c r="AG5" s="315"/>
      <c r="AH5" s="327"/>
      <c r="AI5" s="392" t="s">
        <v>31</v>
      </c>
    </row>
    <row r="6" spans="1:35" ht="12.75" customHeight="1" thickBot="1">
      <c r="A6" s="396"/>
      <c r="B6" s="396"/>
      <c r="C6" s="291" t="s">
        <v>36</v>
      </c>
      <c r="D6" s="294"/>
      <c r="E6" s="294"/>
      <c r="F6" s="294"/>
      <c r="G6" s="294"/>
      <c r="H6" s="295"/>
      <c r="I6" s="291" t="s">
        <v>35</v>
      </c>
      <c r="J6" s="294"/>
      <c r="K6" s="294"/>
      <c r="L6" s="295"/>
      <c r="M6" s="400"/>
      <c r="N6" s="401"/>
      <c r="O6" s="393"/>
      <c r="P6" s="325"/>
      <c r="Q6" s="328"/>
      <c r="R6" s="329"/>
      <c r="S6" s="329"/>
      <c r="T6" s="329"/>
      <c r="U6" s="329"/>
      <c r="V6" s="330"/>
      <c r="W6" s="331"/>
      <c r="X6" s="332"/>
      <c r="Y6" s="332"/>
      <c r="Z6" s="332"/>
      <c r="AA6" s="332"/>
      <c r="AB6" s="333"/>
      <c r="AC6" s="331"/>
      <c r="AD6" s="332"/>
      <c r="AE6" s="332"/>
      <c r="AF6" s="332"/>
      <c r="AG6" s="332"/>
      <c r="AH6" s="333"/>
      <c r="AI6" s="334"/>
    </row>
    <row r="7" spans="1:35" ht="13.5" thickBot="1">
      <c r="A7" s="396"/>
      <c r="B7" s="396"/>
      <c r="C7" s="291" t="s">
        <v>4</v>
      </c>
      <c r="D7" s="294"/>
      <c r="E7" s="295"/>
      <c r="F7" s="291" t="s">
        <v>5</v>
      </c>
      <c r="G7" s="294"/>
      <c r="H7" s="295"/>
      <c r="I7" s="392" t="s">
        <v>37</v>
      </c>
      <c r="J7" s="392" t="s">
        <v>14</v>
      </c>
      <c r="K7" s="392" t="s">
        <v>15</v>
      </c>
      <c r="L7" s="392" t="s">
        <v>40</v>
      </c>
      <c r="M7" s="402" t="s">
        <v>13</v>
      </c>
      <c r="N7" s="403"/>
      <c r="O7" s="393"/>
      <c r="P7" s="325"/>
      <c r="Q7" s="331"/>
      <c r="R7" s="332"/>
      <c r="S7" s="332"/>
      <c r="T7" s="332"/>
      <c r="U7" s="332"/>
      <c r="V7" s="333"/>
      <c r="W7" s="402" t="s">
        <v>30</v>
      </c>
      <c r="X7" s="341"/>
      <c r="Y7" s="341"/>
      <c r="Z7" s="341"/>
      <c r="AA7" s="341"/>
      <c r="AB7" s="403"/>
      <c r="AC7" s="402" t="s">
        <v>30</v>
      </c>
      <c r="AD7" s="341"/>
      <c r="AE7" s="341"/>
      <c r="AF7" s="341"/>
      <c r="AG7" s="341"/>
      <c r="AH7" s="403"/>
      <c r="AI7" s="334"/>
    </row>
    <row r="8" spans="1:35" ht="13.5" thickBot="1">
      <c r="A8" s="397"/>
      <c r="B8" s="397"/>
      <c r="C8" s="35" t="s">
        <v>37</v>
      </c>
      <c r="D8" s="34" t="s">
        <v>14</v>
      </c>
      <c r="E8" s="34" t="s">
        <v>15</v>
      </c>
      <c r="F8" s="68" t="s">
        <v>37</v>
      </c>
      <c r="G8" s="36" t="s">
        <v>14</v>
      </c>
      <c r="H8" s="34" t="s">
        <v>15</v>
      </c>
      <c r="I8" s="346"/>
      <c r="J8" s="346"/>
      <c r="K8" s="346"/>
      <c r="L8" s="346"/>
      <c r="M8" s="35" t="s">
        <v>4</v>
      </c>
      <c r="N8" s="69" t="s">
        <v>5</v>
      </c>
      <c r="O8" s="394"/>
      <c r="P8" s="326"/>
      <c r="Q8" s="68" t="s">
        <v>2</v>
      </c>
      <c r="R8" s="70" t="s">
        <v>3</v>
      </c>
      <c r="S8" s="70" t="s">
        <v>11</v>
      </c>
      <c r="T8" s="70" t="s">
        <v>14</v>
      </c>
      <c r="U8" s="70" t="s">
        <v>28</v>
      </c>
      <c r="V8" s="71" t="s">
        <v>15</v>
      </c>
      <c r="W8" s="35" t="s">
        <v>2</v>
      </c>
      <c r="X8" s="36" t="s">
        <v>3</v>
      </c>
      <c r="Y8" s="36" t="s">
        <v>11</v>
      </c>
      <c r="Z8" s="36" t="s">
        <v>14</v>
      </c>
      <c r="AA8" s="36" t="s">
        <v>28</v>
      </c>
      <c r="AB8" s="34" t="s">
        <v>15</v>
      </c>
      <c r="AC8" s="35" t="s">
        <v>2</v>
      </c>
      <c r="AD8" s="36" t="s">
        <v>3</v>
      </c>
      <c r="AE8" s="36" t="s">
        <v>11</v>
      </c>
      <c r="AF8" s="36" t="s">
        <v>14</v>
      </c>
      <c r="AG8" s="36" t="s">
        <v>28</v>
      </c>
      <c r="AH8" s="34" t="s">
        <v>15</v>
      </c>
      <c r="AI8" s="346"/>
    </row>
    <row r="9" spans="1:35" ht="38.25">
      <c r="A9" s="209">
        <v>1</v>
      </c>
      <c r="B9" s="266" t="s">
        <v>90</v>
      </c>
      <c r="C9" s="201">
        <v>2</v>
      </c>
      <c r="D9" s="202"/>
      <c r="E9" s="203"/>
      <c r="F9" s="201">
        <v>1</v>
      </c>
      <c r="G9" s="204"/>
      <c r="H9" s="205"/>
      <c r="I9" s="206">
        <v>3</v>
      </c>
      <c r="J9" s="207">
        <f aca="true" t="shared" si="0" ref="J9:J19">D9+G9</f>
        <v>0</v>
      </c>
      <c r="K9" s="208">
        <f aca="true" t="shared" si="1" ref="K9:K19">E9+H9</f>
        <v>0</v>
      </c>
      <c r="L9" s="209">
        <v>3</v>
      </c>
      <c r="M9" s="210"/>
      <c r="N9" s="211" t="s">
        <v>91</v>
      </c>
      <c r="O9" s="212">
        <f aca="true" t="shared" si="2" ref="O9:O16">SUM(Q9:T9)</f>
        <v>60</v>
      </c>
      <c r="P9" s="213">
        <f aca="true" t="shared" si="3" ref="P9:P16">SUM(Q9:V9)</f>
        <v>90</v>
      </c>
      <c r="Q9" s="214">
        <f aca="true" t="shared" si="4" ref="Q9:T16">W9+AC9</f>
        <v>30</v>
      </c>
      <c r="R9" s="215">
        <f t="shared" si="4"/>
        <v>30</v>
      </c>
      <c r="S9" s="215">
        <f t="shared" si="4"/>
        <v>0</v>
      </c>
      <c r="T9" s="215">
        <f t="shared" si="4"/>
        <v>0</v>
      </c>
      <c r="U9" s="215">
        <v>30</v>
      </c>
      <c r="V9" s="216">
        <f aca="true" t="shared" si="5" ref="V9:V19">AB9+AH9</f>
        <v>0</v>
      </c>
      <c r="W9" s="201">
        <v>20</v>
      </c>
      <c r="X9" s="202">
        <v>20</v>
      </c>
      <c r="Y9" s="202"/>
      <c r="Z9" s="202"/>
      <c r="AA9" s="202">
        <v>20</v>
      </c>
      <c r="AB9" s="205"/>
      <c r="AC9" s="201">
        <v>10</v>
      </c>
      <c r="AD9" s="203">
        <v>10</v>
      </c>
      <c r="AE9" s="203"/>
      <c r="AF9" s="203"/>
      <c r="AG9" s="202">
        <v>10</v>
      </c>
      <c r="AH9" s="205"/>
      <c r="AI9" s="217" t="s">
        <v>136</v>
      </c>
    </row>
    <row r="10" spans="1:35" ht="24.75" customHeight="1">
      <c r="A10" s="267">
        <v>2</v>
      </c>
      <c r="B10" s="187" t="s">
        <v>93</v>
      </c>
      <c r="C10" s="218"/>
      <c r="D10" s="219"/>
      <c r="E10" s="220"/>
      <c r="F10" s="218">
        <v>1.5</v>
      </c>
      <c r="G10" s="221"/>
      <c r="H10" s="222"/>
      <c r="I10" s="218">
        <v>1.5</v>
      </c>
      <c r="J10" s="219">
        <f t="shared" si="0"/>
        <v>0</v>
      </c>
      <c r="K10" s="223">
        <f t="shared" si="1"/>
        <v>0</v>
      </c>
      <c r="L10" s="224">
        <f aca="true" t="shared" si="6" ref="L10:L32">SUM(I10:K10)</f>
        <v>1.5</v>
      </c>
      <c r="M10" s="411"/>
      <c r="N10" s="232" t="s">
        <v>91</v>
      </c>
      <c r="O10" s="227">
        <f t="shared" si="2"/>
        <v>25</v>
      </c>
      <c r="P10" s="227">
        <f t="shared" si="3"/>
        <v>45</v>
      </c>
      <c r="Q10" s="218">
        <f t="shared" si="4"/>
        <v>15</v>
      </c>
      <c r="R10" s="219">
        <f t="shared" si="4"/>
        <v>10</v>
      </c>
      <c r="S10" s="219">
        <f t="shared" si="4"/>
        <v>0</v>
      </c>
      <c r="T10" s="219">
        <f t="shared" si="4"/>
        <v>0</v>
      </c>
      <c r="U10" s="219">
        <f aca="true" t="shared" si="7" ref="U10:U16">AA10+AG10</f>
        <v>20</v>
      </c>
      <c r="V10" s="222">
        <f t="shared" si="5"/>
        <v>0</v>
      </c>
      <c r="W10" s="218"/>
      <c r="X10" s="219"/>
      <c r="Y10" s="219"/>
      <c r="Z10" s="219"/>
      <c r="AA10" s="219"/>
      <c r="AB10" s="222"/>
      <c r="AC10" s="218">
        <v>15</v>
      </c>
      <c r="AD10" s="220">
        <v>10</v>
      </c>
      <c r="AE10" s="220"/>
      <c r="AF10" s="220"/>
      <c r="AG10" s="219">
        <v>20</v>
      </c>
      <c r="AH10" s="220"/>
      <c r="AI10" s="268" t="s">
        <v>206</v>
      </c>
    </row>
    <row r="11" spans="1:35" ht="12.75">
      <c r="A11" s="269">
        <v>3</v>
      </c>
      <c r="B11" s="187" t="s">
        <v>94</v>
      </c>
      <c r="C11" s="218"/>
      <c r="D11" s="219"/>
      <c r="E11" s="220"/>
      <c r="F11" s="218">
        <v>1.5</v>
      </c>
      <c r="G11" s="221"/>
      <c r="H11" s="222"/>
      <c r="I11" s="218">
        <f aca="true" t="shared" si="8" ref="I11:I19">C11+F11</f>
        <v>1.5</v>
      </c>
      <c r="J11" s="219">
        <f t="shared" si="0"/>
        <v>0</v>
      </c>
      <c r="K11" s="223">
        <f t="shared" si="1"/>
        <v>0</v>
      </c>
      <c r="L11" s="224">
        <f t="shared" si="6"/>
        <v>1.5</v>
      </c>
      <c r="M11" s="411"/>
      <c r="N11" s="232" t="s">
        <v>91</v>
      </c>
      <c r="O11" s="227">
        <f t="shared" si="2"/>
        <v>35</v>
      </c>
      <c r="P11" s="227">
        <f t="shared" si="3"/>
        <v>45</v>
      </c>
      <c r="Q11" s="218">
        <f t="shared" si="4"/>
        <v>10</v>
      </c>
      <c r="R11" s="219">
        <f t="shared" si="4"/>
        <v>0</v>
      </c>
      <c r="S11" s="219">
        <f t="shared" si="4"/>
        <v>25</v>
      </c>
      <c r="T11" s="219">
        <f t="shared" si="4"/>
        <v>0</v>
      </c>
      <c r="U11" s="219">
        <f t="shared" si="7"/>
        <v>10</v>
      </c>
      <c r="V11" s="222">
        <f t="shared" si="5"/>
        <v>0</v>
      </c>
      <c r="W11" s="218"/>
      <c r="X11" s="219"/>
      <c r="Y11" s="219"/>
      <c r="Z11" s="219"/>
      <c r="AA11" s="219"/>
      <c r="AB11" s="222"/>
      <c r="AC11" s="218">
        <v>10</v>
      </c>
      <c r="AD11" s="219"/>
      <c r="AE11" s="220">
        <v>25</v>
      </c>
      <c r="AF11" s="220"/>
      <c r="AG11" s="219">
        <v>10</v>
      </c>
      <c r="AH11" s="220"/>
      <c r="AI11" s="268" t="s">
        <v>95</v>
      </c>
    </row>
    <row r="12" spans="1:35" ht="12.75">
      <c r="A12" s="269">
        <v>4</v>
      </c>
      <c r="B12" s="187" t="s">
        <v>96</v>
      </c>
      <c r="C12" s="218"/>
      <c r="D12" s="219"/>
      <c r="E12" s="220"/>
      <c r="F12" s="218">
        <v>1.5</v>
      </c>
      <c r="G12" s="221"/>
      <c r="H12" s="222"/>
      <c r="I12" s="218">
        <f t="shared" si="8"/>
        <v>1.5</v>
      </c>
      <c r="J12" s="219">
        <f t="shared" si="0"/>
        <v>0</v>
      </c>
      <c r="K12" s="223">
        <f t="shared" si="1"/>
        <v>0</v>
      </c>
      <c r="L12" s="224">
        <f t="shared" si="6"/>
        <v>1.5</v>
      </c>
      <c r="M12" s="411"/>
      <c r="N12" s="232" t="s">
        <v>92</v>
      </c>
      <c r="O12" s="227">
        <f t="shared" si="2"/>
        <v>30</v>
      </c>
      <c r="P12" s="227">
        <f t="shared" si="3"/>
        <v>45</v>
      </c>
      <c r="Q12" s="218">
        <f t="shared" si="4"/>
        <v>15</v>
      </c>
      <c r="R12" s="219">
        <f t="shared" si="4"/>
        <v>0</v>
      </c>
      <c r="S12" s="219">
        <f t="shared" si="4"/>
        <v>15</v>
      </c>
      <c r="T12" s="219">
        <f t="shared" si="4"/>
        <v>0</v>
      </c>
      <c r="U12" s="219">
        <f t="shared" si="7"/>
        <v>15</v>
      </c>
      <c r="V12" s="222">
        <f t="shared" si="5"/>
        <v>0</v>
      </c>
      <c r="W12" s="218"/>
      <c r="X12" s="219"/>
      <c r="Y12" s="219"/>
      <c r="Z12" s="219"/>
      <c r="AA12" s="219"/>
      <c r="AB12" s="222"/>
      <c r="AC12" s="218">
        <v>15</v>
      </c>
      <c r="AD12" s="219"/>
      <c r="AE12" s="220">
        <v>15</v>
      </c>
      <c r="AF12" s="220"/>
      <c r="AG12" s="219">
        <v>15</v>
      </c>
      <c r="AH12" s="220"/>
      <c r="AI12" s="268" t="s">
        <v>70</v>
      </c>
    </row>
    <row r="13" spans="1:35" ht="25.5">
      <c r="A13" s="242">
        <v>5</v>
      </c>
      <c r="B13" s="124" t="s">
        <v>97</v>
      </c>
      <c r="C13" s="236">
        <v>1</v>
      </c>
      <c r="D13" s="234"/>
      <c r="E13" s="235"/>
      <c r="F13" s="236">
        <v>2.5</v>
      </c>
      <c r="G13" s="237"/>
      <c r="H13" s="238"/>
      <c r="I13" s="239">
        <f t="shared" si="8"/>
        <v>3.5</v>
      </c>
      <c r="J13" s="240">
        <f t="shared" si="0"/>
        <v>0</v>
      </c>
      <c r="K13" s="241">
        <f t="shared" si="1"/>
        <v>0</v>
      </c>
      <c r="L13" s="242">
        <f t="shared" si="6"/>
        <v>3.5</v>
      </c>
      <c r="M13" s="251"/>
      <c r="N13" s="244" t="s">
        <v>91</v>
      </c>
      <c r="O13" s="245">
        <f t="shared" si="2"/>
        <v>90</v>
      </c>
      <c r="P13" s="246">
        <f t="shared" si="3"/>
        <v>105</v>
      </c>
      <c r="Q13" s="239">
        <f t="shared" si="4"/>
        <v>0</v>
      </c>
      <c r="R13" s="240">
        <f t="shared" si="4"/>
        <v>30</v>
      </c>
      <c r="S13" s="240">
        <f t="shared" si="4"/>
        <v>60</v>
      </c>
      <c r="T13" s="240">
        <f t="shared" si="4"/>
        <v>0</v>
      </c>
      <c r="U13" s="240">
        <f t="shared" si="7"/>
        <v>15</v>
      </c>
      <c r="V13" s="412">
        <f t="shared" si="5"/>
        <v>0</v>
      </c>
      <c r="W13" s="236"/>
      <c r="X13" s="234">
        <v>10</v>
      </c>
      <c r="Y13" s="234">
        <v>20</v>
      </c>
      <c r="Z13" s="234"/>
      <c r="AA13" s="234"/>
      <c r="AB13" s="238"/>
      <c r="AC13" s="236"/>
      <c r="AD13" s="234">
        <v>20</v>
      </c>
      <c r="AE13" s="235">
        <v>40</v>
      </c>
      <c r="AF13" s="235"/>
      <c r="AG13" s="234">
        <v>15</v>
      </c>
      <c r="AH13" s="235"/>
      <c r="AI13" s="270" t="s">
        <v>51</v>
      </c>
    </row>
    <row r="14" spans="1:35" ht="25.5">
      <c r="A14" s="242">
        <v>6</v>
      </c>
      <c r="B14" s="124" t="s">
        <v>98</v>
      </c>
      <c r="C14" s="236">
        <v>2</v>
      </c>
      <c r="D14" s="234"/>
      <c r="E14" s="235"/>
      <c r="F14" s="236"/>
      <c r="G14" s="237"/>
      <c r="H14" s="235"/>
      <c r="I14" s="239">
        <f t="shared" si="8"/>
        <v>2</v>
      </c>
      <c r="J14" s="240">
        <f t="shared" si="0"/>
        <v>0</v>
      </c>
      <c r="K14" s="241">
        <f t="shared" si="1"/>
        <v>0</v>
      </c>
      <c r="L14" s="242">
        <f t="shared" si="6"/>
        <v>2</v>
      </c>
      <c r="M14" s="251" t="s">
        <v>92</v>
      </c>
      <c r="N14" s="244"/>
      <c r="O14" s="245">
        <f t="shared" si="2"/>
        <v>45</v>
      </c>
      <c r="P14" s="246">
        <f t="shared" si="3"/>
        <v>60</v>
      </c>
      <c r="Q14" s="239">
        <f t="shared" si="4"/>
        <v>15</v>
      </c>
      <c r="R14" s="240">
        <f t="shared" si="4"/>
        <v>15</v>
      </c>
      <c r="S14" s="240">
        <f t="shared" si="4"/>
        <v>15</v>
      </c>
      <c r="T14" s="240">
        <f t="shared" si="4"/>
        <v>0</v>
      </c>
      <c r="U14" s="240">
        <f t="shared" si="7"/>
        <v>15</v>
      </c>
      <c r="V14" s="412">
        <f t="shared" si="5"/>
        <v>0</v>
      </c>
      <c r="W14" s="236">
        <v>15</v>
      </c>
      <c r="X14" s="234">
        <v>15</v>
      </c>
      <c r="Y14" s="234">
        <v>15</v>
      </c>
      <c r="Z14" s="234"/>
      <c r="AA14" s="234">
        <v>15</v>
      </c>
      <c r="AB14" s="238"/>
      <c r="AC14" s="236"/>
      <c r="AD14" s="234"/>
      <c r="AE14" s="235"/>
      <c r="AF14" s="235"/>
      <c r="AG14" s="234"/>
      <c r="AH14" s="235"/>
      <c r="AI14" s="270" t="s">
        <v>99</v>
      </c>
    </row>
    <row r="15" spans="1:35" ht="38.25">
      <c r="A15" s="242">
        <v>7</v>
      </c>
      <c r="B15" s="124" t="s">
        <v>100</v>
      </c>
      <c r="C15" s="236"/>
      <c r="D15" s="234"/>
      <c r="E15" s="235"/>
      <c r="F15" s="236">
        <v>3.5</v>
      </c>
      <c r="G15" s="237"/>
      <c r="H15" s="235"/>
      <c r="I15" s="239">
        <f t="shared" si="8"/>
        <v>3.5</v>
      </c>
      <c r="J15" s="240">
        <f t="shared" si="0"/>
        <v>0</v>
      </c>
      <c r="K15" s="241">
        <f t="shared" si="1"/>
        <v>0</v>
      </c>
      <c r="L15" s="242">
        <f t="shared" si="6"/>
        <v>3.5</v>
      </c>
      <c r="M15" s="251"/>
      <c r="N15" s="244" t="s">
        <v>92</v>
      </c>
      <c r="O15" s="245">
        <f t="shared" si="2"/>
        <v>60</v>
      </c>
      <c r="P15" s="246">
        <f t="shared" si="3"/>
        <v>105</v>
      </c>
      <c r="Q15" s="239">
        <f t="shared" si="4"/>
        <v>30</v>
      </c>
      <c r="R15" s="240">
        <f t="shared" si="4"/>
        <v>0</v>
      </c>
      <c r="S15" s="240">
        <f t="shared" si="4"/>
        <v>30</v>
      </c>
      <c r="T15" s="240">
        <f t="shared" si="4"/>
        <v>0</v>
      </c>
      <c r="U15" s="240">
        <f t="shared" si="7"/>
        <v>45</v>
      </c>
      <c r="V15" s="412">
        <f t="shared" si="5"/>
        <v>0</v>
      </c>
      <c r="W15" s="236"/>
      <c r="X15" s="234"/>
      <c r="Y15" s="234"/>
      <c r="Z15" s="234"/>
      <c r="AA15" s="234"/>
      <c r="AB15" s="238"/>
      <c r="AC15" s="236">
        <v>30</v>
      </c>
      <c r="AD15" s="252"/>
      <c r="AE15" s="234">
        <v>30</v>
      </c>
      <c r="AF15" s="234"/>
      <c r="AG15" s="234">
        <v>45</v>
      </c>
      <c r="AH15" s="235"/>
      <c r="AI15" s="270" t="s">
        <v>101</v>
      </c>
    </row>
    <row r="16" spans="1:35" ht="38.25">
      <c r="A16" s="242">
        <v>8</v>
      </c>
      <c r="B16" s="124" t="s">
        <v>102</v>
      </c>
      <c r="C16" s="236">
        <v>3.5</v>
      </c>
      <c r="D16" s="234"/>
      <c r="E16" s="235"/>
      <c r="F16" s="236"/>
      <c r="G16" s="237"/>
      <c r="H16" s="235"/>
      <c r="I16" s="239">
        <f t="shared" si="8"/>
        <v>3.5</v>
      </c>
      <c r="J16" s="240">
        <f t="shared" si="0"/>
        <v>0</v>
      </c>
      <c r="K16" s="241">
        <f t="shared" si="1"/>
        <v>0</v>
      </c>
      <c r="L16" s="242">
        <f t="shared" si="6"/>
        <v>3.5</v>
      </c>
      <c r="M16" s="251" t="s">
        <v>92</v>
      </c>
      <c r="N16" s="244"/>
      <c r="O16" s="245">
        <f t="shared" si="2"/>
        <v>60</v>
      </c>
      <c r="P16" s="246">
        <f t="shared" si="3"/>
        <v>105</v>
      </c>
      <c r="Q16" s="239">
        <f t="shared" si="4"/>
        <v>30</v>
      </c>
      <c r="R16" s="240">
        <f t="shared" si="4"/>
        <v>15</v>
      </c>
      <c r="S16" s="240">
        <f t="shared" si="4"/>
        <v>15</v>
      </c>
      <c r="T16" s="240">
        <f t="shared" si="4"/>
        <v>0</v>
      </c>
      <c r="U16" s="240">
        <f t="shared" si="7"/>
        <v>45</v>
      </c>
      <c r="V16" s="412">
        <f t="shared" si="5"/>
        <v>0</v>
      </c>
      <c r="W16" s="236">
        <v>30</v>
      </c>
      <c r="X16" s="234">
        <v>15</v>
      </c>
      <c r="Y16" s="234">
        <v>15</v>
      </c>
      <c r="Z16" s="234"/>
      <c r="AA16" s="234">
        <v>45</v>
      </c>
      <c r="AB16" s="238"/>
      <c r="AC16" s="236"/>
      <c r="AD16" s="252"/>
      <c r="AE16" s="234"/>
      <c r="AF16" s="234"/>
      <c r="AG16" s="234"/>
      <c r="AH16" s="235"/>
      <c r="AI16" s="270" t="s">
        <v>103</v>
      </c>
    </row>
    <row r="17" spans="1:35" ht="25.5">
      <c r="A17" s="242">
        <v>9</v>
      </c>
      <c r="B17" s="122" t="s">
        <v>104</v>
      </c>
      <c r="C17" s="236">
        <v>1.5</v>
      </c>
      <c r="D17" s="234"/>
      <c r="E17" s="235"/>
      <c r="F17" s="236"/>
      <c r="G17" s="237"/>
      <c r="H17" s="235"/>
      <c r="I17" s="239">
        <f t="shared" si="8"/>
        <v>1.5</v>
      </c>
      <c r="J17" s="240">
        <f t="shared" si="0"/>
        <v>0</v>
      </c>
      <c r="K17" s="241">
        <f t="shared" si="1"/>
        <v>0</v>
      </c>
      <c r="L17" s="242">
        <f t="shared" si="6"/>
        <v>1.5</v>
      </c>
      <c r="M17" s="251" t="s">
        <v>91</v>
      </c>
      <c r="N17" s="244"/>
      <c r="O17" s="245">
        <v>45</v>
      </c>
      <c r="P17" s="246">
        <v>45</v>
      </c>
      <c r="Q17" s="239">
        <f>W17+AC17</f>
        <v>0</v>
      </c>
      <c r="R17" s="240">
        <f>X17+AD17</f>
        <v>0</v>
      </c>
      <c r="S17" s="240">
        <v>45</v>
      </c>
      <c r="T17" s="240">
        <f>Z17+AF17</f>
        <v>0</v>
      </c>
      <c r="U17" s="240">
        <v>0</v>
      </c>
      <c r="V17" s="412">
        <f t="shared" si="5"/>
        <v>0</v>
      </c>
      <c r="W17" s="236"/>
      <c r="X17" s="234"/>
      <c r="Y17" s="234">
        <v>45</v>
      </c>
      <c r="Z17" s="234"/>
      <c r="AA17" s="234"/>
      <c r="AB17" s="238"/>
      <c r="AC17" s="236"/>
      <c r="AD17" s="252"/>
      <c r="AE17" s="234"/>
      <c r="AF17" s="234"/>
      <c r="AG17" s="234"/>
      <c r="AH17" s="235"/>
      <c r="AI17" s="253" t="s">
        <v>55</v>
      </c>
    </row>
    <row r="18" spans="1:35" ht="25.5">
      <c r="A18" s="242">
        <v>10</v>
      </c>
      <c r="B18" s="197" t="s">
        <v>105</v>
      </c>
      <c r="C18" s="236">
        <v>1</v>
      </c>
      <c r="D18" s="234"/>
      <c r="E18" s="235"/>
      <c r="F18" s="236"/>
      <c r="G18" s="237"/>
      <c r="H18" s="235"/>
      <c r="I18" s="239">
        <f t="shared" si="8"/>
        <v>1</v>
      </c>
      <c r="J18" s="240">
        <f t="shared" si="0"/>
        <v>0</v>
      </c>
      <c r="K18" s="241">
        <f t="shared" si="1"/>
        <v>0</v>
      </c>
      <c r="L18" s="242">
        <f t="shared" si="6"/>
        <v>1</v>
      </c>
      <c r="M18" s="251" t="s">
        <v>91</v>
      </c>
      <c r="N18" s="244"/>
      <c r="O18" s="245">
        <f>SUM(Q18:T18)</f>
        <v>30</v>
      </c>
      <c r="P18" s="246">
        <f>SUM(Q18:V18)</f>
        <v>30</v>
      </c>
      <c r="Q18" s="239">
        <f>W18+AC18</f>
        <v>0</v>
      </c>
      <c r="R18" s="240">
        <f>X18+AD18</f>
        <v>0</v>
      </c>
      <c r="S18" s="240">
        <f>Y18+AE18</f>
        <v>30</v>
      </c>
      <c r="T18" s="240">
        <f>Z18+AF18</f>
        <v>0</v>
      </c>
      <c r="U18" s="240">
        <v>0</v>
      </c>
      <c r="V18" s="412">
        <f t="shared" si="5"/>
        <v>0</v>
      </c>
      <c r="W18" s="236"/>
      <c r="X18" s="234"/>
      <c r="Y18" s="234">
        <v>30</v>
      </c>
      <c r="Z18" s="234"/>
      <c r="AA18" s="234"/>
      <c r="AB18" s="238"/>
      <c r="AC18" s="236"/>
      <c r="AD18" s="252"/>
      <c r="AE18" s="234"/>
      <c r="AF18" s="234"/>
      <c r="AG18" s="234"/>
      <c r="AH18" s="235"/>
      <c r="AI18" s="253" t="s">
        <v>55</v>
      </c>
    </row>
    <row r="19" spans="1:35" ht="12.75">
      <c r="A19" s="242">
        <v>11</v>
      </c>
      <c r="B19" s="122" t="s">
        <v>106</v>
      </c>
      <c r="C19" s="236">
        <v>1.5</v>
      </c>
      <c r="D19" s="234"/>
      <c r="E19" s="235"/>
      <c r="F19" s="236"/>
      <c r="G19" s="237"/>
      <c r="H19" s="235"/>
      <c r="I19" s="239">
        <f t="shared" si="8"/>
        <v>1.5</v>
      </c>
      <c r="J19" s="240">
        <f t="shared" si="0"/>
        <v>0</v>
      </c>
      <c r="K19" s="241">
        <f t="shared" si="1"/>
        <v>0</v>
      </c>
      <c r="L19" s="242">
        <f t="shared" si="6"/>
        <v>1.5</v>
      </c>
      <c r="M19" s="251" t="s">
        <v>91</v>
      </c>
      <c r="N19" s="244"/>
      <c r="O19" s="245">
        <f>SUM(Q19:T19)</f>
        <v>30</v>
      </c>
      <c r="P19" s="246">
        <f>SUM(Q19:V19)</f>
        <v>45</v>
      </c>
      <c r="Q19" s="239">
        <f>W19+AC19</f>
        <v>15</v>
      </c>
      <c r="R19" s="240">
        <v>15</v>
      </c>
      <c r="S19" s="240">
        <v>0</v>
      </c>
      <c r="T19" s="240">
        <f>Z19+AF19</f>
        <v>0</v>
      </c>
      <c r="U19" s="240">
        <f>AA19+AG19</f>
        <v>15</v>
      </c>
      <c r="V19" s="412">
        <f t="shared" si="5"/>
        <v>0</v>
      </c>
      <c r="W19" s="236">
        <v>15</v>
      </c>
      <c r="X19" s="234">
        <v>15</v>
      </c>
      <c r="Y19" s="234"/>
      <c r="Z19" s="234"/>
      <c r="AA19" s="234">
        <v>15</v>
      </c>
      <c r="AB19" s="238"/>
      <c r="AC19" s="236"/>
      <c r="AD19" s="252"/>
      <c r="AE19" s="234"/>
      <c r="AF19" s="234"/>
      <c r="AG19" s="234"/>
      <c r="AH19" s="235"/>
      <c r="AI19" s="253" t="s">
        <v>207</v>
      </c>
    </row>
    <row r="20" spans="1:35" ht="12.75">
      <c r="A20" s="242"/>
      <c r="B20" s="404" t="s">
        <v>107</v>
      </c>
      <c r="C20" s="405"/>
      <c r="D20" s="405"/>
      <c r="E20" s="405"/>
      <c r="F20" s="405"/>
      <c r="G20" s="405"/>
      <c r="H20" s="405"/>
      <c r="I20" s="405"/>
      <c r="J20" s="405"/>
      <c r="K20" s="405"/>
      <c r="L20" s="405"/>
      <c r="M20" s="405"/>
      <c r="N20" s="405"/>
      <c r="O20" s="405"/>
      <c r="P20" s="405"/>
      <c r="Q20" s="405"/>
      <c r="R20" s="405"/>
      <c r="S20" s="405"/>
      <c r="T20" s="405"/>
      <c r="U20" s="405"/>
      <c r="V20" s="405"/>
      <c r="W20" s="405"/>
      <c r="X20" s="405"/>
      <c r="Y20" s="405"/>
      <c r="Z20" s="405"/>
      <c r="AA20" s="405"/>
      <c r="AB20" s="405"/>
      <c r="AC20" s="405"/>
      <c r="AD20" s="405"/>
      <c r="AE20" s="405"/>
      <c r="AF20" s="405"/>
      <c r="AG20" s="405"/>
      <c r="AH20" s="405"/>
      <c r="AI20" s="405"/>
    </row>
    <row r="21" spans="1:35" ht="25.5">
      <c r="A21" s="242">
        <v>12</v>
      </c>
      <c r="B21" s="271" t="s">
        <v>108</v>
      </c>
      <c r="C21" s="252">
        <v>2</v>
      </c>
      <c r="D21" s="234"/>
      <c r="E21" s="235"/>
      <c r="F21" s="236">
        <v>3</v>
      </c>
      <c r="G21" s="234"/>
      <c r="H21" s="235"/>
      <c r="I21" s="239">
        <v>5</v>
      </c>
      <c r="J21" s="240">
        <v>0</v>
      </c>
      <c r="K21" s="241">
        <v>0</v>
      </c>
      <c r="L21" s="242">
        <v>5</v>
      </c>
      <c r="M21" s="251"/>
      <c r="N21" s="244" t="s">
        <v>92</v>
      </c>
      <c r="O21" s="245">
        <v>120</v>
      </c>
      <c r="P21" s="246">
        <v>160</v>
      </c>
      <c r="Q21" s="239">
        <v>30</v>
      </c>
      <c r="R21" s="240">
        <v>30</v>
      </c>
      <c r="S21" s="240">
        <v>60</v>
      </c>
      <c r="T21" s="240">
        <v>0</v>
      </c>
      <c r="U21" s="240">
        <v>40</v>
      </c>
      <c r="V21" s="412">
        <v>0</v>
      </c>
      <c r="W21" s="236">
        <v>15</v>
      </c>
      <c r="X21" s="252">
        <v>10</v>
      </c>
      <c r="Y21" s="252">
        <v>30</v>
      </c>
      <c r="Z21" s="252"/>
      <c r="AA21" s="234">
        <v>10</v>
      </c>
      <c r="AB21" s="238"/>
      <c r="AC21" s="236">
        <v>15</v>
      </c>
      <c r="AD21" s="252">
        <v>20</v>
      </c>
      <c r="AE21" s="252">
        <v>30</v>
      </c>
      <c r="AF21" s="252"/>
      <c r="AG21" s="234">
        <v>30</v>
      </c>
      <c r="AH21" s="235"/>
      <c r="AI21" s="255" t="s">
        <v>51</v>
      </c>
    </row>
    <row r="22" spans="1:35" ht="25.5">
      <c r="A22" s="242">
        <v>13</v>
      </c>
      <c r="B22" s="272" t="s">
        <v>109</v>
      </c>
      <c r="C22" s="252"/>
      <c r="D22" s="234"/>
      <c r="E22" s="235"/>
      <c r="F22" s="236">
        <v>2.5</v>
      </c>
      <c r="G22" s="234"/>
      <c r="H22" s="235"/>
      <c r="I22" s="239">
        <v>2.5</v>
      </c>
      <c r="J22" s="240">
        <v>0</v>
      </c>
      <c r="K22" s="241">
        <v>0</v>
      </c>
      <c r="L22" s="242">
        <v>2.5</v>
      </c>
      <c r="M22" s="251"/>
      <c r="N22" s="244" t="s">
        <v>92</v>
      </c>
      <c r="O22" s="245">
        <v>45</v>
      </c>
      <c r="P22" s="246">
        <v>75</v>
      </c>
      <c r="Q22" s="239">
        <v>15</v>
      </c>
      <c r="R22" s="240">
        <v>10</v>
      </c>
      <c r="S22" s="240">
        <v>20</v>
      </c>
      <c r="T22" s="240">
        <v>0</v>
      </c>
      <c r="U22" s="240">
        <v>30</v>
      </c>
      <c r="V22" s="412">
        <v>0</v>
      </c>
      <c r="W22" s="236"/>
      <c r="X22" s="252"/>
      <c r="Y22" s="252"/>
      <c r="Z22" s="252"/>
      <c r="AA22" s="234"/>
      <c r="AB22" s="238"/>
      <c r="AC22" s="236">
        <v>15</v>
      </c>
      <c r="AD22" s="252">
        <v>10</v>
      </c>
      <c r="AE22" s="252">
        <v>20</v>
      </c>
      <c r="AF22" s="252"/>
      <c r="AG22" s="234">
        <v>30</v>
      </c>
      <c r="AH22" s="235"/>
      <c r="AI22" s="253" t="s">
        <v>53</v>
      </c>
    </row>
    <row r="23" spans="1:35" ht="12.75">
      <c r="A23" s="242">
        <v>14</v>
      </c>
      <c r="B23" s="272" t="s">
        <v>111</v>
      </c>
      <c r="C23" s="236">
        <v>1.5</v>
      </c>
      <c r="D23" s="234"/>
      <c r="E23" s="235"/>
      <c r="F23" s="236"/>
      <c r="G23" s="237"/>
      <c r="H23" s="238"/>
      <c r="I23" s="239">
        <v>1.5</v>
      </c>
      <c r="J23" s="240">
        <v>0</v>
      </c>
      <c r="K23" s="241">
        <v>0</v>
      </c>
      <c r="L23" s="242">
        <v>1.5</v>
      </c>
      <c r="M23" s="257" t="s">
        <v>91</v>
      </c>
      <c r="N23" s="244"/>
      <c r="O23" s="245">
        <v>30</v>
      </c>
      <c r="P23" s="246">
        <v>45</v>
      </c>
      <c r="Q23" s="239">
        <v>30</v>
      </c>
      <c r="R23" s="240">
        <v>0</v>
      </c>
      <c r="S23" s="240">
        <v>0</v>
      </c>
      <c r="T23" s="240">
        <v>0</v>
      </c>
      <c r="U23" s="240">
        <v>15</v>
      </c>
      <c r="V23" s="412">
        <v>0</v>
      </c>
      <c r="W23" s="236">
        <v>30</v>
      </c>
      <c r="X23" s="234"/>
      <c r="Y23" s="234"/>
      <c r="Z23" s="234"/>
      <c r="AA23" s="234">
        <v>15</v>
      </c>
      <c r="AB23" s="238"/>
      <c r="AC23" s="236"/>
      <c r="AD23" s="252"/>
      <c r="AE23" s="252"/>
      <c r="AF23" s="252"/>
      <c r="AG23" s="234"/>
      <c r="AH23" s="235"/>
      <c r="AI23" s="253" t="s">
        <v>62</v>
      </c>
    </row>
    <row r="24" spans="1:35" ht="25.5">
      <c r="A24" s="242">
        <v>15</v>
      </c>
      <c r="B24" s="272" t="s">
        <v>112</v>
      </c>
      <c r="C24" s="252"/>
      <c r="D24" s="234"/>
      <c r="E24" s="235"/>
      <c r="F24" s="236">
        <v>2.5</v>
      </c>
      <c r="G24" s="235"/>
      <c r="H24" s="238"/>
      <c r="I24" s="239">
        <v>2.5</v>
      </c>
      <c r="J24" s="240">
        <v>0</v>
      </c>
      <c r="K24" s="241">
        <v>0</v>
      </c>
      <c r="L24" s="242">
        <v>2.5</v>
      </c>
      <c r="M24" s="251"/>
      <c r="N24" s="244" t="s">
        <v>91</v>
      </c>
      <c r="O24" s="245">
        <v>60</v>
      </c>
      <c r="P24" s="246">
        <v>90</v>
      </c>
      <c r="Q24" s="239">
        <v>15</v>
      </c>
      <c r="R24" s="240">
        <v>15</v>
      </c>
      <c r="S24" s="240">
        <v>30</v>
      </c>
      <c r="T24" s="240">
        <v>0</v>
      </c>
      <c r="U24" s="240">
        <v>15</v>
      </c>
      <c r="V24" s="412">
        <v>0</v>
      </c>
      <c r="W24" s="236"/>
      <c r="X24" s="234"/>
      <c r="Y24" s="234"/>
      <c r="Z24" s="234"/>
      <c r="AA24" s="234"/>
      <c r="AB24" s="238"/>
      <c r="AC24" s="236">
        <v>15</v>
      </c>
      <c r="AD24" s="252">
        <v>15</v>
      </c>
      <c r="AE24" s="252">
        <v>30</v>
      </c>
      <c r="AF24" s="252"/>
      <c r="AG24" s="234">
        <v>15</v>
      </c>
      <c r="AH24" s="235"/>
      <c r="AI24" s="253" t="s">
        <v>51</v>
      </c>
    </row>
    <row r="25" spans="1:35" ht="25.5">
      <c r="A25" s="242">
        <v>16</v>
      </c>
      <c r="B25" s="272" t="s">
        <v>113</v>
      </c>
      <c r="C25" s="252">
        <v>3</v>
      </c>
      <c r="D25" s="234"/>
      <c r="E25" s="235"/>
      <c r="F25" s="236"/>
      <c r="G25" s="234"/>
      <c r="H25" s="238"/>
      <c r="I25" s="239">
        <v>3</v>
      </c>
      <c r="J25" s="240">
        <v>0</v>
      </c>
      <c r="K25" s="241">
        <v>0</v>
      </c>
      <c r="L25" s="242">
        <v>3</v>
      </c>
      <c r="M25" s="251" t="s">
        <v>91</v>
      </c>
      <c r="N25" s="258"/>
      <c r="O25" s="245">
        <v>60</v>
      </c>
      <c r="P25" s="246">
        <v>90</v>
      </c>
      <c r="Q25" s="239">
        <v>30</v>
      </c>
      <c r="R25" s="240">
        <v>15</v>
      </c>
      <c r="S25" s="240">
        <v>15</v>
      </c>
      <c r="T25" s="240">
        <v>0</v>
      </c>
      <c r="U25" s="240">
        <v>20</v>
      </c>
      <c r="V25" s="412">
        <v>0</v>
      </c>
      <c r="W25" s="236">
        <v>30</v>
      </c>
      <c r="X25" s="234">
        <v>15</v>
      </c>
      <c r="Y25" s="234">
        <v>15</v>
      </c>
      <c r="Z25" s="234"/>
      <c r="AA25" s="234">
        <v>20</v>
      </c>
      <c r="AB25" s="238"/>
      <c r="AC25" s="236"/>
      <c r="AD25" s="252"/>
      <c r="AE25" s="252"/>
      <c r="AF25" s="252"/>
      <c r="AG25" s="234"/>
      <c r="AH25" s="238"/>
      <c r="AI25" s="270" t="s">
        <v>51</v>
      </c>
    </row>
    <row r="26" spans="1:35" ht="12.75">
      <c r="A26" s="242">
        <v>17</v>
      </c>
      <c r="B26" s="272" t="s">
        <v>114</v>
      </c>
      <c r="C26" s="252">
        <v>3</v>
      </c>
      <c r="D26" s="234"/>
      <c r="E26" s="235"/>
      <c r="F26" s="236"/>
      <c r="G26" s="234"/>
      <c r="H26" s="238"/>
      <c r="I26" s="239">
        <v>3</v>
      </c>
      <c r="J26" s="240">
        <v>0</v>
      </c>
      <c r="K26" s="241">
        <v>0</v>
      </c>
      <c r="L26" s="242">
        <v>3</v>
      </c>
      <c r="M26" s="251"/>
      <c r="N26" s="244" t="s">
        <v>91</v>
      </c>
      <c r="O26" s="245">
        <v>60</v>
      </c>
      <c r="P26" s="246">
        <v>90</v>
      </c>
      <c r="Q26" s="239">
        <v>25</v>
      </c>
      <c r="R26" s="240">
        <v>0</v>
      </c>
      <c r="S26" s="240">
        <v>35</v>
      </c>
      <c r="T26" s="240">
        <v>0</v>
      </c>
      <c r="U26" s="240">
        <v>30</v>
      </c>
      <c r="V26" s="412">
        <v>0</v>
      </c>
      <c r="W26" s="236">
        <v>25</v>
      </c>
      <c r="X26" s="234"/>
      <c r="Y26" s="234">
        <v>35</v>
      </c>
      <c r="Z26" s="234"/>
      <c r="AA26" s="234">
        <v>30</v>
      </c>
      <c r="AB26" s="238"/>
      <c r="AC26" s="236"/>
      <c r="AD26" s="252"/>
      <c r="AE26" s="252"/>
      <c r="AF26" s="252"/>
      <c r="AG26" s="234"/>
      <c r="AH26" s="238"/>
      <c r="AI26" s="270" t="s">
        <v>207</v>
      </c>
    </row>
    <row r="27" spans="1:35" ht="27" customHeight="1">
      <c r="A27" s="242">
        <v>18</v>
      </c>
      <c r="B27" s="272" t="s">
        <v>115</v>
      </c>
      <c r="C27" s="233">
        <v>1</v>
      </c>
      <c r="D27" s="234"/>
      <c r="E27" s="235"/>
      <c r="F27" s="236"/>
      <c r="G27" s="237"/>
      <c r="H27" s="238"/>
      <c r="I27" s="256">
        <v>1</v>
      </c>
      <c r="J27" s="240">
        <v>0</v>
      </c>
      <c r="K27" s="241">
        <v>0</v>
      </c>
      <c r="L27" s="242">
        <v>1</v>
      </c>
      <c r="M27" s="251" t="s">
        <v>91</v>
      </c>
      <c r="N27" s="258"/>
      <c r="O27" s="245">
        <v>25</v>
      </c>
      <c r="P27" s="246">
        <v>25</v>
      </c>
      <c r="Q27" s="239">
        <v>15</v>
      </c>
      <c r="R27" s="240">
        <v>10</v>
      </c>
      <c r="S27" s="240">
        <v>0</v>
      </c>
      <c r="T27" s="240">
        <v>0</v>
      </c>
      <c r="U27" s="413">
        <v>0</v>
      </c>
      <c r="V27" s="412">
        <v>0</v>
      </c>
      <c r="W27" s="236">
        <v>15</v>
      </c>
      <c r="X27" s="234">
        <v>10</v>
      </c>
      <c r="Y27" s="234"/>
      <c r="Z27" s="234"/>
      <c r="AA27" s="274">
        <v>10</v>
      </c>
      <c r="AB27" s="238"/>
      <c r="AC27" s="236"/>
      <c r="AD27" s="252"/>
      <c r="AE27" s="252"/>
      <c r="AF27" s="252"/>
      <c r="AG27" s="234"/>
      <c r="AH27" s="235"/>
      <c r="AI27" s="253" t="s">
        <v>203</v>
      </c>
    </row>
    <row r="28" spans="1:35" ht="32.25" customHeight="1">
      <c r="A28" s="242">
        <v>19</v>
      </c>
      <c r="B28" s="272" t="s">
        <v>116</v>
      </c>
      <c r="C28" s="233">
        <v>1.5</v>
      </c>
      <c r="D28" s="234"/>
      <c r="E28" s="235"/>
      <c r="F28" s="236"/>
      <c r="G28" s="237"/>
      <c r="H28" s="238"/>
      <c r="I28" s="256">
        <v>1.5</v>
      </c>
      <c r="J28" s="240">
        <v>0</v>
      </c>
      <c r="K28" s="241">
        <v>0</v>
      </c>
      <c r="L28" s="242">
        <v>1.5</v>
      </c>
      <c r="M28" s="251" t="s">
        <v>91</v>
      </c>
      <c r="N28" s="258"/>
      <c r="O28" s="245">
        <v>25</v>
      </c>
      <c r="P28" s="246">
        <v>25</v>
      </c>
      <c r="Q28" s="239">
        <v>15</v>
      </c>
      <c r="R28" s="240">
        <v>5</v>
      </c>
      <c r="S28" s="240">
        <v>5</v>
      </c>
      <c r="T28" s="240">
        <v>0</v>
      </c>
      <c r="U28" s="240">
        <v>10</v>
      </c>
      <c r="V28" s="412">
        <v>0</v>
      </c>
      <c r="W28" s="236">
        <v>15</v>
      </c>
      <c r="X28" s="234">
        <v>5</v>
      </c>
      <c r="Y28" s="234">
        <v>5</v>
      </c>
      <c r="Z28" s="234"/>
      <c r="AA28" s="234">
        <v>15</v>
      </c>
      <c r="AB28" s="238"/>
      <c r="AC28" s="236"/>
      <c r="AD28" s="252"/>
      <c r="AE28" s="252"/>
      <c r="AF28" s="252"/>
      <c r="AG28" s="234"/>
      <c r="AH28" s="235"/>
      <c r="AI28" s="253" t="s">
        <v>117</v>
      </c>
    </row>
    <row r="29" spans="1:35" ht="27" customHeight="1">
      <c r="A29" s="242">
        <v>20</v>
      </c>
      <c r="B29" s="272" t="s">
        <v>118</v>
      </c>
      <c r="C29" s="236"/>
      <c r="D29" s="234"/>
      <c r="E29" s="235"/>
      <c r="F29" s="236">
        <v>1.5</v>
      </c>
      <c r="G29" s="237"/>
      <c r="H29" s="238"/>
      <c r="I29" s="256">
        <v>1.5</v>
      </c>
      <c r="J29" s="240">
        <v>0</v>
      </c>
      <c r="K29" s="241">
        <v>0</v>
      </c>
      <c r="L29" s="242">
        <v>1.5</v>
      </c>
      <c r="M29" s="251"/>
      <c r="N29" s="244" t="s">
        <v>91</v>
      </c>
      <c r="O29" s="245">
        <v>30</v>
      </c>
      <c r="P29" s="246">
        <v>45</v>
      </c>
      <c r="Q29" s="239">
        <v>15</v>
      </c>
      <c r="R29" s="240">
        <v>15</v>
      </c>
      <c r="S29" s="240">
        <v>0</v>
      </c>
      <c r="T29" s="240">
        <v>0</v>
      </c>
      <c r="U29" s="240">
        <v>15</v>
      </c>
      <c r="V29" s="412">
        <v>0</v>
      </c>
      <c r="W29" s="236"/>
      <c r="X29" s="234"/>
      <c r="Y29" s="234"/>
      <c r="Z29" s="234"/>
      <c r="AA29" s="234"/>
      <c r="AB29" s="238"/>
      <c r="AC29" s="236">
        <v>15</v>
      </c>
      <c r="AD29" s="252">
        <v>15</v>
      </c>
      <c r="AE29" s="252"/>
      <c r="AF29" s="252"/>
      <c r="AG29" s="234">
        <v>15</v>
      </c>
      <c r="AH29" s="235"/>
      <c r="AI29" s="253" t="s">
        <v>203</v>
      </c>
    </row>
    <row r="30" spans="1:35" ht="25.5">
      <c r="A30" s="242">
        <v>21</v>
      </c>
      <c r="B30" s="272" t="s">
        <v>119</v>
      </c>
      <c r="C30" s="236">
        <v>2</v>
      </c>
      <c r="D30" s="234"/>
      <c r="E30" s="238"/>
      <c r="F30" s="252"/>
      <c r="G30" s="234"/>
      <c r="H30" s="235"/>
      <c r="I30" s="239">
        <v>2</v>
      </c>
      <c r="J30" s="240">
        <v>0</v>
      </c>
      <c r="K30" s="241">
        <v>0</v>
      </c>
      <c r="L30" s="242">
        <v>2</v>
      </c>
      <c r="M30" s="251" t="s">
        <v>91</v>
      </c>
      <c r="N30" s="244"/>
      <c r="O30" s="245">
        <v>45</v>
      </c>
      <c r="P30" s="246">
        <v>60</v>
      </c>
      <c r="Q30" s="239">
        <v>20</v>
      </c>
      <c r="R30" s="240">
        <v>20</v>
      </c>
      <c r="S30" s="240">
        <v>5</v>
      </c>
      <c r="T30" s="240">
        <v>0</v>
      </c>
      <c r="U30" s="240">
        <v>15</v>
      </c>
      <c r="V30" s="412">
        <v>0</v>
      </c>
      <c r="W30" s="236">
        <v>20</v>
      </c>
      <c r="X30" s="234">
        <v>20</v>
      </c>
      <c r="Y30" s="234">
        <v>5</v>
      </c>
      <c r="Z30" s="234"/>
      <c r="AA30" s="234">
        <v>15</v>
      </c>
      <c r="AB30" s="238"/>
      <c r="AC30" s="252"/>
      <c r="AD30" s="234"/>
      <c r="AE30" s="234"/>
      <c r="AF30" s="234"/>
      <c r="AG30" s="234"/>
      <c r="AH30" s="235"/>
      <c r="AI30" s="270" t="s">
        <v>51</v>
      </c>
    </row>
    <row r="31" spans="1:35" ht="25.5">
      <c r="A31" s="242">
        <v>22</v>
      </c>
      <c r="B31" s="273" t="s">
        <v>189</v>
      </c>
      <c r="C31" s="236">
        <v>1</v>
      </c>
      <c r="D31" s="234"/>
      <c r="E31" s="238"/>
      <c r="F31" s="252">
        <v>9</v>
      </c>
      <c r="G31" s="234"/>
      <c r="H31" s="235"/>
      <c r="I31" s="239"/>
      <c r="J31" s="240">
        <v>0</v>
      </c>
      <c r="K31" s="241">
        <v>0</v>
      </c>
      <c r="L31" s="242"/>
      <c r="M31" s="251"/>
      <c r="N31" s="244" t="s">
        <v>91</v>
      </c>
      <c r="O31" s="245">
        <v>5</v>
      </c>
      <c r="P31" s="246">
        <v>255</v>
      </c>
      <c r="Q31" s="239"/>
      <c r="R31" s="240">
        <v>5</v>
      </c>
      <c r="S31" s="240"/>
      <c r="T31" s="240"/>
      <c r="U31" s="240">
        <v>250</v>
      </c>
      <c r="V31" s="412"/>
      <c r="W31" s="236"/>
      <c r="X31" s="234">
        <v>2.5</v>
      </c>
      <c r="Y31" s="234"/>
      <c r="Z31" s="234"/>
      <c r="AA31" s="234">
        <v>125</v>
      </c>
      <c r="AB31" s="238"/>
      <c r="AC31" s="252"/>
      <c r="AD31" s="252">
        <v>2.5</v>
      </c>
      <c r="AE31" s="252"/>
      <c r="AF31" s="252"/>
      <c r="AG31" s="234">
        <v>125</v>
      </c>
      <c r="AH31" s="235"/>
      <c r="AI31" s="260" t="s">
        <v>190</v>
      </c>
    </row>
    <row r="32" spans="1:35" ht="12.75">
      <c r="A32" s="242">
        <v>23</v>
      </c>
      <c r="B32" s="200" t="s">
        <v>120</v>
      </c>
      <c r="C32" s="261"/>
      <c r="D32" s="234"/>
      <c r="E32" s="235">
        <v>2.5</v>
      </c>
      <c r="F32" s="236"/>
      <c r="G32" s="234"/>
      <c r="H32" s="238"/>
      <c r="I32" s="239">
        <f>C32+F32</f>
        <v>0</v>
      </c>
      <c r="J32" s="240">
        <f>D32+G32</f>
        <v>0</v>
      </c>
      <c r="K32" s="241">
        <f>E32+H32</f>
        <v>2.5</v>
      </c>
      <c r="L32" s="242">
        <f t="shared" si="6"/>
        <v>2.5</v>
      </c>
      <c r="M32" s="251" t="s">
        <v>91</v>
      </c>
      <c r="N32" s="244"/>
      <c r="O32" s="245">
        <f>SUM(Q32:T32)</f>
        <v>0</v>
      </c>
      <c r="P32" s="246">
        <f>SUM(Q32:V32)</f>
        <v>70</v>
      </c>
      <c r="Q32" s="239">
        <f aca="true" t="shared" si="9" ref="Q32:V32">W32+AC32</f>
        <v>0</v>
      </c>
      <c r="R32" s="240">
        <f t="shared" si="9"/>
        <v>0</v>
      </c>
      <c r="S32" s="240">
        <f t="shared" si="9"/>
        <v>0</v>
      </c>
      <c r="T32" s="240">
        <f t="shared" si="9"/>
        <v>0</v>
      </c>
      <c r="U32" s="240">
        <f t="shared" si="9"/>
        <v>0</v>
      </c>
      <c r="V32" s="412">
        <f t="shared" si="9"/>
        <v>70</v>
      </c>
      <c r="W32" s="236"/>
      <c r="X32" s="234"/>
      <c r="Y32" s="234"/>
      <c r="Z32" s="234"/>
      <c r="AA32" s="234"/>
      <c r="AB32" s="238">
        <v>70</v>
      </c>
      <c r="AC32" s="252"/>
      <c r="AD32" s="252"/>
      <c r="AE32" s="252"/>
      <c r="AF32" s="252"/>
      <c r="AG32" s="234"/>
      <c r="AH32" s="235"/>
      <c r="AI32" s="262" t="s">
        <v>121</v>
      </c>
    </row>
    <row r="33" spans="1:35" ht="12.75">
      <c r="A33" s="78"/>
      <c r="B33" s="57"/>
      <c r="C33" s="61"/>
      <c r="D33" s="51"/>
      <c r="E33" s="52"/>
      <c r="F33" s="49"/>
      <c r="G33" s="15"/>
      <c r="H33" s="46"/>
      <c r="I33" s="79"/>
      <c r="J33" s="83"/>
      <c r="K33" s="101"/>
      <c r="L33" s="78"/>
      <c r="M33" s="56"/>
      <c r="N33" s="50"/>
      <c r="O33" s="118"/>
      <c r="P33" s="67"/>
      <c r="Q33" s="80"/>
      <c r="R33" s="81"/>
      <c r="S33" s="81"/>
      <c r="T33" s="81"/>
      <c r="U33" s="81"/>
      <c r="V33" s="82"/>
      <c r="W33" s="49"/>
      <c r="X33" s="51"/>
      <c r="Y33" s="51"/>
      <c r="Z33" s="51"/>
      <c r="AA33" s="51"/>
      <c r="AB33" s="46"/>
      <c r="AC33" s="16"/>
      <c r="AD33" s="16"/>
      <c r="AE33" s="16"/>
      <c r="AF33" s="16"/>
      <c r="AG33" s="51"/>
      <c r="AH33" s="46"/>
      <c r="AI33" s="45"/>
    </row>
    <row r="34" spans="1:35" ht="12.75">
      <c r="A34" s="78"/>
      <c r="B34" s="57"/>
      <c r="C34" s="61"/>
      <c r="D34" s="51"/>
      <c r="E34" s="52"/>
      <c r="F34" s="49"/>
      <c r="G34" s="15"/>
      <c r="H34" s="46"/>
      <c r="I34" s="79"/>
      <c r="J34" s="83"/>
      <c r="K34" s="101"/>
      <c r="L34" s="78"/>
      <c r="M34" s="56"/>
      <c r="N34" s="50"/>
      <c r="O34" s="118"/>
      <c r="P34" s="67"/>
      <c r="Q34" s="80"/>
      <c r="R34" s="81"/>
      <c r="S34" s="81"/>
      <c r="T34" s="81"/>
      <c r="U34" s="81"/>
      <c r="V34" s="82"/>
      <c r="W34" s="49"/>
      <c r="X34" s="51"/>
      <c r="Y34" s="51"/>
      <c r="Z34" s="51"/>
      <c r="AA34" s="51"/>
      <c r="AB34" s="46"/>
      <c r="AC34" s="16"/>
      <c r="AD34" s="16"/>
      <c r="AE34" s="16"/>
      <c r="AF34" s="16"/>
      <c r="AG34" s="51"/>
      <c r="AH34" s="52"/>
      <c r="AI34" s="57"/>
    </row>
    <row r="35" spans="1:35" ht="12.75">
      <c r="A35" s="78"/>
      <c r="B35" s="7"/>
      <c r="C35" s="49"/>
      <c r="D35" s="51"/>
      <c r="E35" s="52"/>
      <c r="F35" s="49"/>
      <c r="G35" s="15"/>
      <c r="H35" s="46"/>
      <c r="I35" s="79"/>
      <c r="J35" s="83"/>
      <c r="K35" s="101"/>
      <c r="L35" s="78"/>
      <c r="M35" s="56"/>
      <c r="N35" s="50"/>
      <c r="O35" s="118"/>
      <c r="P35" s="67"/>
      <c r="Q35" s="80"/>
      <c r="R35" s="81"/>
      <c r="S35" s="81"/>
      <c r="T35" s="81"/>
      <c r="U35" s="81"/>
      <c r="V35" s="82"/>
      <c r="W35" s="49"/>
      <c r="X35" s="51"/>
      <c r="Y35" s="51"/>
      <c r="Z35" s="51"/>
      <c r="AA35" s="51"/>
      <c r="AB35" s="46"/>
      <c r="AC35" s="49"/>
      <c r="AD35" s="16"/>
      <c r="AE35" s="16"/>
      <c r="AF35" s="16"/>
      <c r="AG35" s="51"/>
      <c r="AH35" s="52"/>
      <c r="AI35" s="63"/>
    </row>
    <row r="36" spans="1:35" ht="12.75">
      <c r="A36" s="78"/>
      <c r="B36" s="7"/>
      <c r="C36" s="49"/>
      <c r="D36" s="51"/>
      <c r="E36" s="52"/>
      <c r="F36" s="49"/>
      <c r="G36" s="15"/>
      <c r="H36" s="46"/>
      <c r="I36" s="79"/>
      <c r="J36" s="83"/>
      <c r="K36" s="101"/>
      <c r="L36" s="78"/>
      <c r="M36" s="56"/>
      <c r="N36" s="50"/>
      <c r="O36" s="118"/>
      <c r="P36" s="67"/>
      <c r="Q36" s="106"/>
      <c r="R36" s="107"/>
      <c r="S36" s="107"/>
      <c r="T36" s="107"/>
      <c r="U36" s="107"/>
      <c r="V36" s="108"/>
      <c r="W36" s="49"/>
      <c r="X36" s="51"/>
      <c r="Y36" s="51"/>
      <c r="Z36" s="51"/>
      <c r="AA36" s="51"/>
      <c r="AB36" s="46"/>
      <c r="AC36" s="49"/>
      <c r="AD36" s="16"/>
      <c r="AE36" s="16"/>
      <c r="AF36" s="16"/>
      <c r="AG36" s="51"/>
      <c r="AH36" s="52"/>
      <c r="AI36" s="54"/>
    </row>
    <row r="37" spans="1:35" s="6" customFormat="1" ht="13.5" thickBot="1">
      <c r="A37" s="24"/>
      <c r="B37" s="42"/>
      <c r="C37" s="17"/>
      <c r="D37" s="18"/>
      <c r="E37" s="21"/>
      <c r="F37" s="17"/>
      <c r="G37" s="23"/>
      <c r="H37" s="19"/>
      <c r="I37" s="87"/>
      <c r="J37" s="88"/>
      <c r="K37" s="101"/>
      <c r="L37" s="78"/>
      <c r="M37" s="100"/>
      <c r="N37" s="25"/>
      <c r="O37" s="119"/>
      <c r="P37" s="26"/>
      <c r="Q37" s="84"/>
      <c r="R37" s="85"/>
      <c r="S37" s="85"/>
      <c r="T37" s="85"/>
      <c r="U37" s="85"/>
      <c r="V37" s="86"/>
      <c r="W37" s="17"/>
      <c r="X37" s="18"/>
      <c r="Y37" s="18"/>
      <c r="Z37" s="18"/>
      <c r="AA37" s="18"/>
      <c r="AB37" s="19"/>
      <c r="AC37" s="17"/>
      <c r="AD37" s="20"/>
      <c r="AE37" s="20"/>
      <c r="AF37" s="20"/>
      <c r="AG37" s="18"/>
      <c r="AH37" s="21"/>
      <c r="AI37" s="47"/>
    </row>
    <row r="38" spans="1:35" s="6" customFormat="1" ht="12.75" customHeight="1" thickBot="1">
      <c r="A38" s="291" t="s">
        <v>6</v>
      </c>
      <c r="B38" s="295"/>
      <c r="C38" s="123">
        <f aca="true" t="shared" si="10" ref="C38:H38">SUM(C9:C37)</f>
        <v>27.5</v>
      </c>
      <c r="D38" s="36">
        <f t="shared" si="10"/>
        <v>0</v>
      </c>
      <c r="E38" s="34">
        <f t="shared" si="10"/>
        <v>2.5</v>
      </c>
      <c r="F38" s="35">
        <f t="shared" si="10"/>
        <v>30</v>
      </c>
      <c r="G38" s="36">
        <f t="shared" si="10"/>
        <v>0</v>
      </c>
      <c r="H38" s="34">
        <f t="shared" si="10"/>
        <v>0</v>
      </c>
      <c r="I38" s="102">
        <f>SUM(I9:I19,I21:I37)</f>
        <v>47.5</v>
      </c>
      <c r="J38" s="103">
        <f>SUM(J9:J37)</f>
        <v>0</v>
      </c>
      <c r="K38" s="104">
        <f>SUM(K9:K37)</f>
        <v>2.5</v>
      </c>
      <c r="L38" s="8">
        <f>SUM(L9:L37)</f>
        <v>50</v>
      </c>
      <c r="M38" s="90">
        <f>COUNTIF(M9:M37,"EGZ")</f>
        <v>2</v>
      </c>
      <c r="N38" s="89">
        <f>COUNTIF(N9:N37,"EGZ")</f>
        <v>4</v>
      </c>
      <c r="O38" s="114">
        <f aca="true" t="shared" si="11" ref="O38:AH38">SUM(O9:O37)</f>
        <v>1015</v>
      </c>
      <c r="P38" s="8">
        <f t="shared" si="11"/>
        <v>1750</v>
      </c>
      <c r="Q38" s="89">
        <f>SUM(Q9:Q19,Q21:Q37)</f>
        <v>370</v>
      </c>
      <c r="R38" s="90">
        <f t="shared" si="11"/>
        <v>240</v>
      </c>
      <c r="S38" s="90">
        <f t="shared" si="11"/>
        <v>405</v>
      </c>
      <c r="T38" s="90">
        <f t="shared" si="11"/>
        <v>0</v>
      </c>
      <c r="U38" s="90">
        <f>SUM(AA38,AG38)</f>
        <v>665</v>
      </c>
      <c r="V38" s="91">
        <f t="shared" si="11"/>
        <v>70</v>
      </c>
      <c r="W38" s="91">
        <f t="shared" si="11"/>
        <v>230</v>
      </c>
      <c r="X38" s="91">
        <f t="shared" si="11"/>
        <v>137.5</v>
      </c>
      <c r="Y38" s="91">
        <f t="shared" si="11"/>
        <v>215</v>
      </c>
      <c r="Z38" s="91">
        <f t="shared" si="11"/>
        <v>0</v>
      </c>
      <c r="AA38" s="91">
        <f t="shared" si="11"/>
        <v>335</v>
      </c>
      <c r="AB38" s="91">
        <f t="shared" si="11"/>
        <v>70</v>
      </c>
      <c r="AC38" s="91">
        <f t="shared" si="11"/>
        <v>140</v>
      </c>
      <c r="AD38" s="91">
        <f t="shared" si="11"/>
        <v>102.5</v>
      </c>
      <c r="AE38" s="91">
        <f t="shared" si="11"/>
        <v>190</v>
      </c>
      <c r="AF38" s="91">
        <f t="shared" si="11"/>
        <v>0</v>
      </c>
      <c r="AG38" s="91">
        <f t="shared" si="11"/>
        <v>330</v>
      </c>
      <c r="AH38" s="91">
        <f t="shared" si="11"/>
        <v>0</v>
      </c>
      <c r="AI38" s="92"/>
    </row>
    <row r="39" spans="1:35" s="6" customFormat="1" ht="12.75" customHeight="1" thickBot="1">
      <c r="A39" s="2"/>
      <c r="B39" s="8" t="s">
        <v>34</v>
      </c>
      <c r="C39" s="291">
        <f>SUM(C38:E38)</f>
        <v>30</v>
      </c>
      <c r="D39" s="294"/>
      <c r="E39" s="295"/>
      <c r="F39" s="291">
        <f>SUM(F38:H38)</f>
        <v>30</v>
      </c>
      <c r="G39" s="294"/>
      <c r="H39" s="295"/>
      <c r="I39" s="105"/>
      <c r="J39" s="358" t="s">
        <v>201</v>
      </c>
      <c r="K39" s="406"/>
      <c r="L39" s="407"/>
      <c r="M39" s="366" t="s">
        <v>202</v>
      </c>
      <c r="N39" s="362"/>
      <c r="O39" s="116"/>
      <c r="P39" s="27"/>
      <c r="Q39" s="363">
        <f>SUM(Q38:T38)</f>
        <v>1015</v>
      </c>
      <c r="R39" s="364"/>
      <c r="S39" s="364"/>
      <c r="T39" s="365"/>
      <c r="U39" s="369">
        <f>AA39+AG39</f>
        <v>735</v>
      </c>
      <c r="V39" s="370"/>
      <c r="W39" s="302">
        <f>SUM(W38:Z38)</f>
        <v>582.5</v>
      </c>
      <c r="X39" s="303"/>
      <c r="Y39" s="303"/>
      <c r="Z39" s="304"/>
      <c r="AA39" s="291">
        <f>SUM(AA38:AB38)</f>
        <v>405</v>
      </c>
      <c r="AB39" s="295"/>
      <c r="AC39" s="302">
        <f>SUM(AC38:AF38)</f>
        <v>432.5</v>
      </c>
      <c r="AD39" s="303"/>
      <c r="AE39" s="303"/>
      <c r="AF39" s="304"/>
      <c r="AG39" s="291">
        <f>SUM(AG38:AH38)</f>
        <v>330</v>
      </c>
      <c r="AH39" s="295"/>
      <c r="AI39" s="28"/>
    </row>
    <row r="40" spans="1:35" s="6" customFormat="1" ht="12.75" customHeight="1" thickBot="1">
      <c r="A40" s="2"/>
      <c r="B40" s="99"/>
      <c r="C40" s="99"/>
      <c r="D40" s="99"/>
      <c r="E40" s="109"/>
      <c r="F40" s="99"/>
      <c r="G40" s="99"/>
      <c r="H40" s="99"/>
      <c r="I40" s="2"/>
      <c r="J40" s="366" t="s">
        <v>200</v>
      </c>
      <c r="K40" s="361"/>
      <c r="L40" s="361"/>
      <c r="M40" s="361"/>
      <c r="N40" s="362"/>
      <c r="O40" s="115"/>
      <c r="P40" s="27"/>
      <c r="Q40" s="369">
        <f>SUM(Q39:V39)</f>
        <v>1750</v>
      </c>
      <c r="R40" s="387"/>
      <c r="S40" s="387"/>
      <c r="T40" s="387"/>
      <c r="U40" s="387"/>
      <c r="V40" s="370"/>
      <c r="W40" s="291">
        <f>W39+AA39</f>
        <v>987.5</v>
      </c>
      <c r="X40" s="294"/>
      <c r="Y40" s="294"/>
      <c r="Z40" s="294"/>
      <c r="AA40" s="294"/>
      <c r="AB40" s="295"/>
      <c r="AC40" s="291">
        <f>AC39+AG39</f>
        <v>762.5</v>
      </c>
      <c r="AD40" s="294"/>
      <c r="AE40" s="294"/>
      <c r="AF40" s="294"/>
      <c r="AG40" s="294"/>
      <c r="AH40" s="295"/>
      <c r="AI40" s="28"/>
    </row>
    <row r="41" spans="1:35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7"/>
      <c r="N41" s="27"/>
      <c r="O41" s="27"/>
      <c r="P41" s="27"/>
      <c r="Q41" s="32"/>
      <c r="R41" s="32"/>
      <c r="S41" s="32"/>
      <c r="T41" s="32"/>
      <c r="U41" s="32"/>
      <c r="V41" s="33"/>
      <c r="W41" s="30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8"/>
    </row>
    <row r="42" spans="1:35" ht="12.75">
      <c r="A42" s="390" t="s">
        <v>26</v>
      </c>
      <c r="B42" s="391"/>
      <c r="C42" s="298" t="s">
        <v>27</v>
      </c>
      <c r="D42" s="299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299"/>
      <c r="V42" s="386"/>
      <c r="W42" s="43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</row>
    <row r="43" spans="1:35" ht="12.75">
      <c r="A43" s="384" t="s">
        <v>46</v>
      </c>
      <c r="B43" s="385"/>
      <c r="C43" s="388" t="s">
        <v>8</v>
      </c>
      <c r="D43" s="389"/>
      <c r="E43" s="389"/>
      <c r="F43" s="389"/>
      <c r="G43" s="389"/>
      <c r="H43" s="389"/>
      <c r="I43" s="389"/>
      <c r="J43" s="389"/>
      <c r="K43" s="389"/>
      <c r="L43" s="389"/>
      <c r="M43" s="389"/>
      <c r="N43" s="389"/>
      <c r="O43" s="389"/>
      <c r="P43" s="389"/>
      <c r="Q43" s="385"/>
      <c r="R43" s="95" t="s">
        <v>29</v>
      </c>
      <c r="S43" s="37"/>
      <c r="T43" s="37"/>
      <c r="U43" s="37"/>
      <c r="V43" s="38"/>
      <c r="W43" s="43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</row>
    <row r="44" spans="1:35" ht="12.75">
      <c r="A44" s="384" t="s">
        <v>38</v>
      </c>
      <c r="B44" s="385"/>
      <c r="C44" s="388" t="s">
        <v>9</v>
      </c>
      <c r="D44" s="389"/>
      <c r="E44" s="389"/>
      <c r="F44" s="389"/>
      <c r="G44" s="389"/>
      <c r="H44" s="389"/>
      <c r="I44" s="389"/>
      <c r="J44" s="389"/>
      <c r="K44" s="389"/>
      <c r="L44" s="389"/>
      <c r="M44" s="389"/>
      <c r="N44" s="389"/>
      <c r="O44" s="389"/>
      <c r="P44" s="389"/>
      <c r="Q44" s="385"/>
      <c r="R44" s="39" t="s">
        <v>16</v>
      </c>
      <c r="S44" s="37"/>
      <c r="T44" s="37"/>
      <c r="U44" s="38"/>
      <c r="V44" s="98"/>
      <c r="W44" s="43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</row>
    <row r="45" spans="1:35" ht="13.5" customHeight="1" thickBot="1">
      <c r="A45" s="357"/>
      <c r="B45" s="301"/>
      <c r="C45" s="301" t="s">
        <v>12</v>
      </c>
      <c r="D45" s="301"/>
      <c r="E45" s="301"/>
      <c r="F45" s="301"/>
      <c r="G45" s="301"/>
      <c r="H45" s="301"/>
      <c r="I45" s="301"/>
      <c r="J45" s="301"/>
      <c r="K45" s="301"/>
      <c r="L45" s="301"/>
      <c r="M45" s="301"/>
      <c r="N45" s="301"/>
      <c r="O45" s="301"/>
      <c r="P45" s="301"/>
      <c r="Q45" s="301"/>
      <c r="R45" s="96" t="s">
        <v>45</v>
      </c>
      <c r="S45" s="40"/>
      <c r="T45" s="40"/>
      <c r="U45" s="41"/>
      <c r="V45" s="97"/>
      <c r="W45" s="43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</row>
    <row r="46" spans="1:35" ht="12.75" customHeight="1" thickBot="1">
      <c r="A46" s="349"/>
      <c r="B46" s="350"/>
      <c r="C46" s="351" t="s">
        <v>42</v>
      </c>
      <c r="D46" s="352"/>
      <c r="E46" s="352"/>
      <c r="F46" s="352"/>
      <c r="G46" s="352"/>
      <c r="H46" s="352"/>
      <c r="I46" s="352"/>
      <c r="J46" s="352"/>
      <c r="K46" s="352"/>
      <c r="L46" s="352"/>
      <c r="M46" s="352"/>
      <c r="N46" s="352"/>
      <c r="O46" s="352"/>
      <c r="P46" s="352"/>
      <c r="Q46" s="353"/>
      <c r="R46" s="113"/>
      <c r="S46" s="111"/>
      <c r="T46" s="111"/>
      <c r="U46" s="111"/>
      <c r="V46" s="110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</row>
    <row r="47" spans="1:22" ht="12.75">
      <c r="A47" s="354" t="s">
        <v>22</v>
      </c>
      <c r="B47" s="355"/>
      <c r="C47" s="286" t="s">
        <v>20</v>
      </c>
      <c r="D47" s="287"/>
      <c r="E47" s="287"/>
      <c r="F47" s="287"/>
      <c r="G47" s="287"/>
      <c r="H47" s="287"/>
      <c r="I47" s="287"/>
      <c r="J47" s="287"/>
      <c r="K47" s="287"/>
      <c r="L47" s="287"/>
      <c r="M47" s="288"/>
      <c r="N47" s="286" t="s">
        <v>21</v>
      </c>
      <c r="O47" s="287"/>
      <c r="P47" s="289"/>
      <c r="Q47" s="290"/>
      <c r="R47" s="112"/>
      <c r="V47" s="3"/>
    </row>
    <row r="48" spans="1:22" ht="12.75">
      <c r="A48" s="377" t="s">
        <v>17</v>
      </c>
      <c r="B48" s="378"/>
      <c r="C48" s="379">
        <v>15</v>
      </c>
      <c r="D48" s="380"/>
      <c r="E48" s="380"/>
      <c r="F48" s="380"/>
      <c r="G48" s="380"/>
      <c r="H48" s="380"/>
      <c r="I48" s="380"/>
      <c r="J48" s="380"/>
      <c r="K48" s="380"/>
      <c r="L48" s="380"/>
      <c r="M48" s="381"/>
      <c r="N48" s="379">
        <v>15</v>
      </c>
      <c r="O48" s="380"/>
      <c r="P48" s="380"/>
      <c r="Q48" s="382"/>
      <c r="R48" s="4"/>
      <c r="V48" s="5"/>
    </row>
    <row r="49" spans="1:22" ht="12.75">
      <c r="A49" s="377" t="s">
        <v>18</v>
      </c>
      <c r="B49" s="378"/>
      <c r="C49" s="379">
        <v>15</v>
      </c>
      <c r="D49" s="380"/>
      <c r="E49" s="380"/>
      <c r="F49" s="380"/>
      <c r="G49" s="380"/>
      <c r="H49" s="380"/>
      <c r="I49" s="380"/>
      <c r="J49" s="380"/>
      <c r="K49" s="380"/>
      <c r="L49" s="380"/>
      <c r="M49" s="381"/>
      <c r="N49" s="379">
        <v>15</v>
      </c>
      <c r="O49" s="380"/>
      <c r="P49" s="380"/>
      <c r="Q49" s="382"/>
      <c r="R49" s="4"/>
      <c r="V49" s="5"/>
    </row>
    <row r="50" spans="1:22" ht="13.5" thickBot="1">
      <c r="A50" s="371" t="s">
        <v>19</v>
      </c>
      <c r="B50" s="372"/>
      <c r="C50" s="373">
        <v>0</v>
      </c>
      <c r="D50" s="374"/>
      <c r="E50" s="374"/>
      <c r="F50" s="374"/>
      <c r="G50" s="374"/>
      <c r="H50" s="374"/>
      <c r="I50" s="374"/>
      <c r="J50" s="374"/>
      <c r="K50" s="374"/>
      <c r="L50" s="374"/>
      <c r="M50" s="375"/>
      <c r="N50" s="373">
        <v>0</v>
      </c>
      <c r="O50" s="374"/>
      <c r="P50" s="374"/>
      <c r="Q50" s="376"/>
      <c r="R50" s="4"/>
      <c r="V50" s="5"/>
    </row>
    <row r="52" ht="12.75"/>
    <row r="53" ht="12.75">
      <c r="C53" s="188"/>
    </row>
    <row r="54" ht="12.75"/>
    <row r="55" ht="12.75"/>
    <row r="56" ht="12.75"/>
    <row r="57" ht="12.75"/>
    <row r="58" ht="12.75"/>
    <row r="59" ht="12.75"/>
  </sheetData>
  <sheetProtection/>
  <mergeCells count="63">
    <mergeCell ref="AC40:AH40"/>
    <mergeCell ref="Q39:T39"/>
    <mergeCell ref="B20:AI20"/>
    <mergeCell ref="A38:B38"/>
    <mergeCell ref="C39:E39"/>
    <mergeCell ref="F39:H39"/>
    <mergeCell ref="J39:L39"/>
    <mergeCell ref="M39:N39"/>
    <mergeCell ref="AC39:AF39"/>
    <mergeCell ref="AG39:AH39"/>
    <mergeCell ref="M5:N6"/>
    <mergeCell ref="M7:N7"/>
    <mergeCell ref="W7:AB7"/>
    <mergeCell ref="AC7:AH7"/>
    <mergeCell ref="AC5:AH6"/>
    <mergeCell ref="AA39:AB39"/>
    <mergeCell ref="F7:H7"/>
    <mergeCell ref="I7:I8"/>
    <mergeCell ref="A2:B2"/>
    <mergeCell ref="A4:AH4"/>
    <mergeCell ref="A5:A8"/>
    <mergeCell ref="B5:B8"/>
    <mergeCell ref="C5:L5"/>
    <mergeCell ref="J7:J8"/>
    <mergeCell ref="K7:K8"/>
    <mergeCell ref="L7:L8"/>
    <mergeCell ref="AI5:AI8"/>
    <mergeCell ref="O5:O8"/>
    <mergeCell ref="P5:P8"/>
    <mergeCell ref="Q5:V7"/>
    <mergeCell ref="W5:AB6"/>
    <mergeCell ref="A50:B50"/>
    <mergeCell ref="C50:M50"/>
    <mergeCell ref="N50:Q50"/>
    <mergeCell ref="A49:B49"/>
    <mergeCell ref="C49:M49"/>
    <mergeCell ref="A1:B1"/>
    <mergeCell ref="A3:AH3"/>
    <mergeCell ref="A45:B45"/>
    <mergeCell ref="C43:Q43"/>
    <mergeCell ref="A43:B43"/>
    <mergeCell ref="A42:B42"/>
    <mergeCell ref="C45:Q45"/>
    <mergeCell ref="C6:H6"/>
    <mergeCell ref="I6:L6"/>
    <mergeCell ref="C7:E7"/>
    <mergeCell ref="N49:Q49"/>
    <mergeCell ref="A48:B48"/>
    <mergeCell ref="A47:B47"/>
    <mergeCell ref="N48:Q48"/>
    <mergeCell ref="N47:Q47"/>
    <mergeCell ref="C47:M47"/>
    <mergeCell ref="C48:M48"/>
    <mergeCell ref="A46:B46"/>
    <mergeCell ref="A44:B44"/>
    <mergeCell ref="U39:V39"/>
    <mergeCell ref="W39:Z39"/>
    <mergeCell ref="C46:Q46"/>
    <mergeCell ref="C42:V42"/>
    <mergeCell ref="J40:N40"/>
    <mergeCell ref="Q40:V40"/>
    <mergeCell ref="W40:AB40"/>
    <mergeCell ref="C44:Q44"/>
  </mergeCells>
  <printOptions horizontalCentered="1"/>
  <pageMargins left="0" right="0" top="0" bottom="0" header="0" footer="0"/>
  <pageSetup fitToHeight="1" fitToWidth="1" orientation="landscape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1"/>
  <sheetViews>
    <sheetView zoomScale="90" zoomScaleNormal="90" zoomScalePageLayoutView="0" workbookViewId="0" topLeftCell="A16">
      <selection activeCell="AI27" sqref="AI27:AI28"/>
    </sheetView>
  </sheetViews>
  <sheetFormatPr defaultColWidth="4.375" defaultRowHeight="12.75"/>
  <cols>
    <col min="1" max="1" width="4.375" style="0" customWidth="1"/>
    <col min="2" max="2" width="42.625" style="0" customWidth="1"/>
    <col min="3" max="3" width="6.625" style="0" customWidth="1"/>
    <col min="4" max="6" width="4.375" style="0" customWidth="1"/>
    <col min="7" max="7" width="4.25390625" style="0" customWidth="1"/>
    <col min="8" max="8" width="4.00390625" style="0" customWidth="1"/>
    <col min="9" max="9" width="4.75390625" style="0" customWidth="1"/>
    <col min="10" max="10" width="4.25390625" style="0" customWidth="1"/>
    <col min="11" max="11" width="4.625" style="0" customWidth="1"/>
    <col min="12" max="12" width="6.00390625" style="0" customWidth="1"/>
    <col min="13" max="13" width="5.125" style="0" customWidth="1"/>
    <col min="14" max="14" width="5.625" style="0" customWidth="1"/>
    <col min="15" max="15" width="6.375" style="0" customWidth="1"/>
    <col min="16" max="16" width="6.00390625" style="0" customWidth="1"/>
    <col min="17" max="17" width="4.75390625" style="0" customWidth="1"/>
    <col min="18" max="18" width="5.75390625" style="0" customWidth="1"/>
    <col min="19" max="19" width="4.25390625" style="0" customWidth="1"/>
    <col min="20" max="20" width="2.75390625" style="0" customWidth="1"/>
    <col min="21" max="21" width="7.125" style="0" customWidth="1"/>
    <col min="22" max="22" width="8.375" style="0" customWidth="1"/>
    <col min="23" max="23" width="5.75390625" style="0" customWidth="1"/>
    <col min="24" max="24" width="5.00390625" style="0" customWidth="1"/>
    <col min="25" max="26" width="4.875" style="0" customWidth="1"/>
    <col min="27" max="27" width="4.125" style="0" customWidth="1"/>
    <col min="28" max="28" width="4.625" style="0" customWidth="1"/>
    <col min="29" max="29" width="4.875" style="0" customWidth="1"/>
    <col min="30" max="30" width="4.25390625" style="0" customWidth="1"/>
    <col min="31" max="31" width="4.625" style="0" customWidth="1"/>
    <col min="32" max="32" width="4.375" style="0" customWidth="1"/>
    <col min="33" max="33" width="5.75390625" style="0" customWidth="1"/>
    <col min="34" max="34" width="4.875" style="0" customWidth="1"/>
    <col min="35" max="35" width="26.75390625" style="0" customWidth="1"/>
    <col min="36" max="255" width="9.125" style="0" customWidth="1"/>
  </cols>
  <sheetData>
    <row r="1" spans="1:35" ht="13.5" thickBot="1">
      <c r="A1" s="383" t="s">
        <v>33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64"/>
    </row>
    <row r="2" spans="1:35" s="126" customFormat="1" ht="33.75" customHeight="1" thickBot="1">
      <c r="A2" s="408" t="s">
        <v>191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  <c r="AD2" s="409"/>
      <c r="AE2" s="409"/>
      <c r="AF2" s="409"/>
      <c r="AG2" s="409"/>
      <c r="AH2" s="409"/>
      <c r="AI2" s="125"/>
    </row>
    <row r="3" spans="1:35" ht="13.5" customHeight="1" thickBot="1">
      <c r="A3" s="395" t="s">
        <v>23</v>
      </c>
      <c r="B3" s="395" t="s">
        <v>24</v>
      </c>
      <c r="C3" s="291" t="s">
        <v>7</v>
      </c>
      <c r="D3" s="294"/>
      <c r="E3" s="294"/>
      <c r="F3" s="294"/>
      <c r="G3" s="294"/>
      <c r="H3" s="294"/>
      <c r="I3" s="294"/>
      <c r="J3" s="294"/>
      <c r="K3" s="294"/>
      <c r="L3" s="295"/>
      <c r="M3" s="398" t="s">
        <v>10</v>
      </c>
      <c r="N3" s="399"/>
      <c r="O3" s="321" t="s">
        <v>48</v>
      </c>
      <c r="P3" s="324" t="s">
        <v>47</v>
      </c>
      <c r="Q3" s="314" t="s">
        <v>1</v>
      </c>
      <c r="R3" s="315"/>
      <c r="S3" s="315"/>
      <c r="T3" s="315"/>
      <c r="U3" s="315"/>
      <c r="V3" s="327"/>
      <c r="W3" s="314" t="s">
        <v>0</v>
      </c>
      <c r="X3" s="315"/>
      <c r="Y3" s="315"/>
      <c r="Z3" s="315"/>
      <c r="AA3" s="315"/>
      <c r="AB3" s="327"/>
      <c r="AC3" s="314" t="s">
        <v>32</v>
      </c>
      <c r="AD3" s="315"/>
      <c r="AE3" s="315"/>
      <c r="AF3" s="315"/>
      <c r="AG3" s="315"/>
      <c r="AH3" s="327"/>
      <c r="AI3" s="392" t="s">
        <v>31</v>
      </c>
    </row>
    <row r="4" spans="1:35" ht="13.5" thickBot="1">
      <c r="A4" s="396"/>
      <c r="B4" s="396"/>
      <c r="C4" s="291" t="s">
        <v>36</v>
      </c>
      <c r="D4" s="294"/>
      <c r="E4" s="294"/>
      <c r="F4" s="294"/>
      <c r="G4" s="294"/>
      <c r="H4" s="295"/>
      <c r="I4" s="291" t="s">
        <v>35</v>
      </c>
      <c r="J4" s="294"/>
      <c r="K4" s="294"/>
      <c r="L4" s="295"/>
      <c r="M4" s="400"/>
      <c r="N4" s="401"/>
      <c r="O4" s="393"/>
      <c r="P4" s="325"/>
      <c r="Q4" s="328"/>
      <c r="R4" s="329"/>
      <c r="S4" s="329"/>
      <c r="T4" s="329"/>
      <c r="U4" s="329"/>
      <c r="V4" s="330"/>
      <c r="W4" s="331"/>
      <c r="X4" s="332"/>
      <c r="Y4" s="332"/>
      <c r="Z4" s="332"/>
      <c r="AA4" s="332"/>
      <c r="AB4" s="333"/>
      <c r="AC4" s="331"/>
      <c r="AD4" s="332"/>
      <c r="AE4" s="332"/>
      <c r="AF4" s="332"/>
      <c r="AG4" s="332"/>
      <c r="AH4" s="333"/>
      <c r="AI4" s="334"/>
    </row>
    <row r="5" spans="1:35" ht="13.5" thickBot="1">
      <c r="A5" s="396"/>
      <c r="B5" s="396"/>
      <c r="C5" s="291" t="s">
        <v>4</v>
      </c>
      <c r="D5" s="294"/>
      <c r="E5" s="295"/>
      <c r="F5" s="291" t="s">
        <v>5</v>
      </c>
      <c r="G5" s="294"/>
      <c r="H5" s="295"/>
      <c r="I5" s="392" t="s">
        <v>37</v>
      </c>
      <c r="J5" s="392" t="s">
        <v>14</v>
      </c>
      <c r="K5" s="392" t="s">
        <v>15</v>
      </c>
      <c r="L5" s="392" t="s">
        <v>40</v>
      </c>
      <c r="M5" s="402" t="s">
        <v>13</v>
      </c>
      <c r="N5" s="403"/>
      <c r="O5" s="393"/>
      <c r="P5" s="325"/>
      <c r="Q5" s="331"/>
      <c r="R5" s="332"/>
      <c r="S5" s="332"/>
      <c r="T5" s="332"/>
      <c r="U5" s="332"/>
      <c r="V5" s="333"/>
      <c r="W5" s="402" t="s">
        <v>30</v>
      </c>
      <c r="X5" s="341"/>
      <c r="Y5" s="341"/>
      <c r="Z5" s="341"/>
      <c r="AA5" s="341"/>
      <c r="AB5" s="403"/>
      <c r="AC5" s="402" t="s">
        <v>30</v>
      </c>
      <c r="AD5" s="341"/>
      <c r="AE5" s="341"/>
      <c r="AF5" s="341"/>
      <c r="AG5" s="341"/>
      <c r="AH5" s="403"/>
      <c r="AI5" s="334"/>
    </row>
    <row r="6" spans="1:35" ht="24.75" thickBot="1">
      <c r="A6" s="397"/>
      <c r="B6" s="397"/>
      <c r="C6" s="35" t="s">
        <v>37</v>
      </c>
      <c r="D6" s="34" t="s">
        <v>14</v>
      </c>
      <c r="E6" s="34" t="s">
        <v>15</v>
      </c>
      <c r="F6" s="68" t="s">
        <v>37</v>
      </c>
      <c r="G6" s="36" t="s">
        <v>14</v>
      </c>
      <c r="H6" s="34" t="s">
        <v>15</v>
      </c>
      <c r="I6" s="346"/>
      <c r="J6" s="346"/>
      <c r="K6" s="346"/>
      <c r="L6" s="346"/>
      <c r="M6" s="35" t="s">
        <v>4</v>
      </c>
      <c r="N6" s="69" t="s">
        <v>5</v>
      </c>
      <c r="O6" s="394"/>
      <c r="P6" s="326"/>
      <c r="Q6" s="68" t="s">
        <v>2</v>
      </c>
      <c r="R6" s="70" t="s">
        <v>3</v>
      </c>
      <c r="S6" s="70" t="s">
        <v>11</v>
      </c>
      <c r="T6" s="70" t="s">
        <v>14</v>
      </c>
      <c r="U6" s="70" t="s">
        <v>28</v>
      </c>
      <c r="V6" s="71" t="s">
        <v>15</v>
      </c>
      <c r="W6" s="35" t="s">
        <v>2</v>
      </c>
      <c r="X6" s="36" t="s">
        <v>3</v>
      </c>
      <c r="Y6" s="36" t="s">
        <v>11</v>
      </c>
      <c r="Z6" s="36" t="s">
        <v>14</v>
      </c>
      <c r="AA6" s="36" t="s">
        <v>28</v>
      </c>
      <c r="AB6" s="34" t="s">
        <v>15</v>
      </c>
      <c r="AC6" s="35" t="s">
        <v>2</v>
      </c>
      <c r="AD6" s="36" t="s">
        <v>3</v>
      </c>
      <c r="AE6" s="36" t="s">
        <v>11</v>
      </c>
      <c r="AF6" s="36" t="s">
        <v>14</v>
      </c>
      <c r="AG6" s="36" t="s">
        <v>28</v>
      </c>
      <c r="AH6" s="34" t="s">
        <v>15</v>
      </c>
      <c r="AI6" s="346"/>
    </row>
    <row r="7" spans="1:35" ht="39.75" customHeight="1">
      <c r="A7" s="10">
        <v>1</v>
      </c>
      <c r="B7" s="9" t="s">
        <v>90</v>
      </c>
      <c r="C7" s="201">
        <v>2</v>
      </c>
      <c r="D7" s="202"/>
      <c r="E7" s="203"/>
      <c r="F7" s="201">
        <v>1</v>
      </c>
      <c r="G7" s="204"/>
      <c r="H7" s="205"/>
      <c r="I7" s="206">
        <f aca="true" t="shared" si="0" ref="I7:K30">C7+F7</f>
        <v>3</v>
      </c>
      <c r="J7" s="207">
        <f t="shared" si="0"/>
        <v>0</v>
      </c>
      <c r="K7" s="208">
        <f t="shared" si="0"/>
        <v>0</v>
      </c>
      <c r="L7" s="209">
        <f>SUM(I7:K7)</f>
        <v>3</v>
      </c>
      <c r="M7" s="210"/>
      <c r="N7" s="211" t="s">
        <v>91</v>
      </c>
      <c r="O7" s="212">
        <f aca="true" t="shared" si="1" ref="O7:O30">SUM(Q7:T7)</f>
        <v>60</v>
      </c>
      <c r="P7" s="213">
        <f aca="true" t="shared" si="2" ref="P7:P30">SUM(Q7:V7)</f>
        <v>90</v>
      </c>
      <c r="Q7" s="214">
        <f aca="true" t="shared" si="3" ref="Q7:U30">W7+AC7</f>
        <v>30</v>
      </c>
      <c r="R7" s="215">
        <f t="shared" si="3"/>
        <v>30</v>
      </c>
      <c r="S7" s="215">
        <f t="shared" si="3"/>
        <v>0</v>
      </c>
      <c r="T7" s="215">
        <f t="shared" si="3"/>
        <v>0</v>
      </c>
      <c r="U7" s="215">
        <v>30</v>
      </c>
      <c r="V7" s="216">
        <f aca="true" t="shared" si="4" ref="V7:V30">AB7+AH7</f>
        <v>0</v>
      </c>
      <c r="W7" s="201">
        <v>20</v>
      </c>
      <c r="X7" s="202">
        <v>20</v>
      </c>
      <c r="Y7" s="202"/>
      <c r="Z7" s="202"/>
      <c r="AA7" s="202">
        <v>20</v>
      </c>
      <c r="AB7" s="205"/>
      <c r="AC7" s="201">
        <v>10</v>
      </c>
      <c r="AD7" s="203">
        <v>10</v>
      </c>
      <c r="AE7" s="203"/>
      <c r="AF7" s="203"/>
      <c r="AG7" s="202">
        <v>10</v>
      </c>
      <c r="AH7" s="205"/>
      <c r="AI7" s="217" t="s">
        <v>136</v>
      </c>
    </row>
    <row r="8" spans="1:35" ht="31.5" customHeight="1">
      <c r="A8" s="264">
        <v>2</v>
      </c>
      <c r="B8" s="187" t="s">
        <v>93</v>
      </c>
      <c r="C8" s="218"/>
      <c r="D8" s="219"/>
      <c r="E8" s="220"/>
      <c r="F8" s="218">
        <v>1.5</v>
      </c>
      <c r="G8" s="221"/>
      <c r="H8" s="222"/>
      <c r="I8" s="218">
        <v>1.5</v>
      </c>
      <c r="J8" s="219">
        <f t="shared" si="0"/>
        <v>0</v>
      </c>
      <c r="K8" s="223">
        <f t="shared" si="0"/>
        <v>0</v>
      </c>
      <c r="L8" s="224">
        <f aca="true" t="shared" si="5" ref="L8:L30">SUM(I8:K8)</f>
        <v>1.5</v>
      </c>
      <c r="M8" s="225"/>
      <c r="N8" s="226" t="s">
        <v>91</v>
      </c>
      <c r="O8" s="227">
        <f t="shared" si="1"/>
        <v>25</v>
      </c>
      <c r="P8" s="227">
        <f t="shared" si="2"/>
        <v>45</v>
      </c>
      <c r="Q8" s="228">
        <f t="shared" si="3"/>
        <v>15</v>
      </c>
      <c r="R8" s="229">
        <f t="shared" si="3"/>
        <v>10</v>
      </c>
      <c r="S8" s="229">
        <f t="shared" si="3"/>
        <v>0</v>
      </c>
      <c r="T8" s="229">
        <f t="shared" si="3"/>
        <v>0</v>
      </c>
      <c r="U8" s="229">
        <f t="shared" si="3"/>
        <v>20</v>
      </c>
      <c r="V8" s="230">
        <f t="shared" si="4"/>
        <v>0</v>
      </c>
      <c r="W8" s="218"/>
      <c r="X8" s="219"/>
      <c r="Y8" s="219"/>
      <c r="Z8" s="219"/>
      <c r="AA8" s="219"/>
      <c r="AB8" s="222"/>
      <c r="AC8" s="218">
        <v>15</v>
      </c>
      <c r="AD8" s="220">
        <v>10</v>
      </c>
      <c r="AE8" s="220"/>
      <c r="AF8" s="220"/>
      <c r="AG8" s="219">
        <v>20</v>
      </c>
      <c r="AH8" s="220"/>
      <c r="AI8" s="224" t="s">
        <v>206</v>
      </c>
    </row>
    <row r="9" spans="1:35" ht="27" customHeight="1">
      <c r="A9" s="265">
        <v>3</v>
      </c>
      <c r="B9" s="187" t="s">
        <v>94</v>
      </c>
      <c r="C9" s="231"/>
      <c r="D9" s="219"/>
      <c r="E9" s="220"/>
      <c r="F9" s="218">
        <v>1.5</v>
      </c>
      <c r="G9" s="221"/>
      <c r="H9" s="222"/>
      <c r="I9" s="218">
        <f t="shared" si="0"/>
        <v>1.5</v>
      </c>
      <c r="J9" s="219">
        <f t="shared" si="0"/>
        <v>0</v>
      </c>
      <c r="K9" s="223">
        <f t="shared" si="0"/>
        <v>0</v>
      </c>
      <c r="L9" s="224">
        <f t="shared" si="5"/>
        <v>1.5</v>
      </c>
      <c r="M9" s="225"/>
      <c r="N9" s="232" t="s">
        <v>91</v>
      </c>
      <c r="O9" s="227">
        <f t="shared" si="1"/>
        <v>35</v>
      </c>
      <c r="P9" s="227">
        <f t="shared" si="2"/>
        <v>45</v>
      </c>
      <c r="Q9" s="228">
        <f t="shared" si="3"/>
        <v>10</v>
      </c>
      <c r="R9" s="229">
        <f t="shared" si="3"/>
        <v>0</v>
      </c>
      <c r="S9" s="229">
        <f t="shared" si="3"/>
        <v>25</v>
      </c>
      <c r="T9" s="229">
        <f t="shared" si="3"/>
        <v>0</v>
      </c>
      <c r="U9" s="229">
        <f t="shared" si="3"/>
        <v>10</v>
      </c>
      <c r="V9" s="230">
        <f t="shared" si="4"/>
        <v>0</v>
      </c>
      <c r="W9" s="218"/>
      <c r="X9" s="219"/>
      <c r="Y9" s="219"/>
      <c r="Z9" s="219"/>
      <c r="AA9" s="219"/>
      <c r="AB9" s="222"/>
      <c r="AC9" s="218">
        <v>10</v>
      </c>
      <c r="AD9" s="219"/>
      <c r="AE9" s="220">
        <v>25</v>
      </c>
      <c r="AF9" s="220"/>
      <c r="AG9" s="219">
        <v>10</v>
      </c>
      <c r="AH9" s="220"/>
      <c r="AI9" s="224" t="s">
        <v>95</v>
      </c>
    </row>
    <row r="10" spans="1:35" ht="24" customHeight="1">
      <c r="A10" s="265">
        <v>4</v>
      </c>
      <c r="B10" s="187" t="s">
        <v>198</v>
      </c>
      <c r="C10" s="231"/>
      <c r="D10" s="219"/>
      <c r="E10" s="220"/>
      <c r="F10" s="218">
        <v>1.5</v>
      </c>
      <c r="G10" s="221"/>
      <c r="H10" s="222"/>
      <c r="I10" s="218">
        <f t="shared" si="0"/>
        <v>1.5</v>
      </c>
      <c r="J10" s="219">
        <f t="shared" si="0"/>
        <v>0</v>
      </c>
      <c r="K10" s="223">
        <f t="shared" si="0"/>
        <v>0</v>
      </c>
      <c r="L10" s="224">
        <f t="shared" si="5"/>
        <v>1.5</v>
      </c>
      <c r="M10" s="225"/>
      <c r="N10" s="232" t="s">
        <v>92</v>
      </c>
      <c r="O10" s="227">
        <f t="shared" si="1"/>
        <v>30</v>
      </c>
      <c r="P10" s="227">
        <f t="shared" si="2"/>
        <v>45</v>
      </c>
      <c r="Q10" s="228">
        <f t="shared" si="3"/>
        <v>15</v>
      </c>
      <c r="R10" s="229">
        <f t="shared" si="3"/>
        <v>0</v>
      </c>
      <c r="S10" s="229">
        <f t="shared" si="3"/>
        <v>15</v>
      </c>
      <c r="T10" s="229">
        <f t="shared" si="3"/>
        <v>0</v>
      </c>
      <c r="U10" s="229">
        <f t="shared" si="3"/>
        <v>15</v>
      </c>
      <c r="V10" s="230">
        <f t="shared" si="4"/>
        <v>0</v>
      </c>
      <c r="W10" s="218"/>
      <c r="X10" s="219"/>
      <c r="Y10" s="219"/>
      <c r="Z10" s="219"/>
      <c r="AA10" s="219"/>
      <c r="AB10" s="222"/>
      <c r="AC10" s="218">
        <v>15</v>
      </c>
      <c r="AD10" s="219"/>
      <c r="AE10" s="220">
        <v>15</v>
      </c>
      <c r="AF10" s="220"/>
      <c r="AG10" s="219">
        <v>15</v>
      </c>
      <c r="AH10" s="220"/>
      <c r="AI10" s="224" t="s">
        <v>70</v>
      </c>
    </row>
    <row r="11" spans="1:35" ht="24.75" customHeight="1">
      <c r="A11" s="78">
        <v>5</v>
      </c>
      <c r="B11" s="124" t="s">
        <v>97</v>
      </c>
      <c r="C11" s="233">
        <v>1</v>
      </c>
      <c r="D11" s="234"/>
      <c r="E11" s="235"/>
      <c r="F11" s="236">
        <v>2.5</v>
      </c>
      <c r="G11" s="237"/>
      <c r="H11" s="238"/>
      <c r="I11" s="239">
        <f t="shared" si="0"/>
        <v>3.5</v>
      </c>
      <c r="J11" s="240">
        <f t="shared" si="0"/>
        <v>0</v>
      </c>
      <c r="K11" s="241">
        <f t="shared" si="0"/>
        <v>0</v>
      </c>
      <c r="L11" s="242">
        <f t="shared" si="5"/>
        <v>3.5</v>
      </c>
      <c r="M11" s="243"/>
      <c r="N11" s="244" t="s">
        <v>91</v>
      </c>
      <c r="O11" s="245">
        <f t="shared" si="1"/>
        <v>90</v>
      </c>
      <c r="P11" s="246">
        <f t="shared" si="2"/>
        <v>105</v>
      </c>
      <c r="Q11" s="247">
        <f t="shared" si="3"/>
        <v>0</v>
      </c>
      <c r="R11" s="248">
        <f t="shared" si="3"/>
        <v>30</v>
      </c>
      <c r="S11" s="248">
        <f t="shared" si="3"/>
        <v>60</v>
      </c>
      <c r="T11" s="248">
        <f t="shared" si="3"/>
        <v>0</v>
      </c>
      <c r="U11" s="248">
        <f t="shared" si="3"/>
        <v>15</v>
      </c>
      <c r="V11" s="249">
        <f t="shared" si="4"/>
        <v>0</v>
      </c>
      <c r="W11" s="236"/>
      <c r="X11" s="234">
        <v>10</v>
      </c>
      <c r="Y11" s="234">
        <v>20</v>
      </c>
      <c r="Z11" s="234"/>
      <c r="AA11" s="234"/>
      <c r="AB11" s="238"/>
      <c r="AC11" s="236"/>
      <c r="AD11" s="234">
        <v>20</v>
      </c>
      <c r="AE11" s="235">
        <v>40</v>
      </c>
      <c r="AF11" s="235"/>
      <c r="AG11" s="234">
        <v>15</v>
      </c>
      <c r="AH11" s="235"/>
      <c r="AI11" s="250" t="s">
        <v>51</v>
      </c>
    </row>
    <row r="12" spans="1:35" ht="24.75" customHeight="1">
      <c r="A12" s="78">
        <v>6</v>
      </c>
      <c r="B12" s="124" t="s">
        <v>98</v>
      </c>
      <c r="C12" s="233">
        <v>2</v>
      </c>
      <c r="D12" s="234"/>
      <c r="E12" s="235"/>
      <c r="F12" s="236"/>
      <c r="G12" s="237"/>
      <c r="H12" s="235"/>
      <c r="I12" s="239">
        <f t="shared" si="0"/>
        <v>2</v>
      </c>
      <c r="J12" s="240">
        <f t="shared" si="0"/>
        <v>0</v>
      </c>
      <c r="K12" s="241">
        <f t="shared" si="0"/>
        <v>0</v>
      </c>
      <c r="L12" s="242">
        <f t="shared" si="5"/>
        <v>2</v>
      </c>
      <c r="M12" s="251" t="s">
        <v>92</v>
      </c>
      <c r="N12" s="244"/>
      <c r="O12" s="245">
        <f t="shared" si="1"/>
        <v>45</v>
      </c>
      <c r="P12" s="246">
        <f t="shared" si="2"/>
        <v>60</v>
      </c>
      <c r="Q12" s="247">
        <f t="shared" si="3"/>
        <v>15</v>
      </c>
      <c r="R12" s="248">
        <f t="shared" si="3"/>
        <v>15</v>
      </c>
      <c r="S12" s="248">
        <f t="shared" si="3"/>
        <v>15</v>
      </c>
      <c r="T12" s="248">
        <f t="shared" si="3"/>
        <v>0</v>
      </c>
      <c r="U12" s="248">
        <f t="shared" si="3"/>
        <v>15</v>
      </c>
      <c r="V12" s="249">
        <f t="shared" si="4"/>
        <v>0</v>
      </c>
      <c r="W12" s="236">
        <v>15</v>
      </c>
      <c r="X12" s="234">
        <v>15</v>
      </c>
      <c r="Y12" s="234">
        <v>15</v>
      </c>
      <c r="Z12" s="234"/>
      <c r="AA12" s="234">
        <v>15</v>
      </c>
      <c r="AB12" s="238"/>
      <c r="AC12" s="236"/>
      <c r="AD12" s="234"/>
      <c r="AE12" s="235"/>
      <c r="AF12" s="235"/>
      <c r="AG12" s="234"/>
      <c r="AH12" s="235"/>
      <c r="AI12" s="250" t="s">
        <v>99</v>
      </c>
    </row>
    <row r="13" spans="1:35" ht="37.5" customHeight="1">
      <c r="A13" s="78">
        <v>7</v>
      </c>
      <c r="B13" s="124" t="s">
        <v>100</v>
      </c>
      <c r="C13" s="233"/>
      <c r="D13" s="234"/>
      <c r="E13" s="235"/>
      <c r="F13" s="236">
        <v>3.5</v>
      </c>
      <c r="G13" s="237"/>
      <c r="H13" s="235"/>
      <c r="I13" s="239">
        <f t="shared" si="0"/>
        <v>3.5</v>
      </c>
      <c r="J13" s="240">
        <f t="shared" si="0"/>
        <v>0</v>
      </c>
      <c r="K13" s="241">
        <f t="shared" si="0"/>
        <v>0</v>
      </c>
      <c r="L13" s="242">
        <f t="shared" si="5"/>
        <v>3.5</v>
      </c>
      <c r="M13" s="251"/>
      <c r="N13" s="244" t="s">
        <v>92</v>
      </c>
      <c r="O13" s="245">
        <f t="shared" si="1"/>
        <v>60</v>
      </c>
      <c r="P13" s="246">
        <f t="shared" si="2"/>
        <v>105</v>
      </c>
      <c r="Q13" s="247">
        <f t="shared" si="3"/>
        <v>30</v>
      </c>
      <c r="R13" s="248">
        <f t="shared" si="3"/>
        <v>0</v>
      </c>
      <c r="S13" s="248">
        <f t="shared" si="3"/>
        <v>30</v>
      </c>
      <c r="T13" s="248">
        <f t="shared" si="3"/>
        <v>0</v>
      </c>
      <c r="U13" s="248">
        <f t="shared" si="3"/>
        <v>45</v>
      </c>
      <c r="V13" s="249">
        <f t="shared" si="4"/>
        <v>0</v>
      </c>
      <c r="W13" s="236"/>
      <c r="X13" s="234"/>
      <c r="Y13" s="234"/>
      <c r="Z13" s="234"/>
      <c r="AA13" s="234"/>
      <c r="AB13" s="238"/>
      <c r="AC13" s="236">
        <v>30</v>
      </c>
      <c r="AD13" s="252"/>
      <c r="AE13" s="234">
        <v>30</v>
      </c>
      <c r="AF13" s="234"/>
      <c r="AG13" s="234">
        <v>45</v>
      </c>
      <c r="AH13" s="235"/>
      <c r="AI13" s="250" t="s">
        <v>101</v>
      </c>
    </row>
    <row r="14" spans="1:35" ht="36" customHeight="1">
      <c r="A14" s="78">
        <v>8</v>
      </c>
      <c r="B14" s="124" t="s">
        <v>102</v>
      </c>
      <c r="C14" s="233">
        <v>3.5</v>
      </c>
      <c r="D14" s="234"/>
      <c r="E14" s="235"/>
      <c r="F14" s="236"/>
      <c r="G14" s="237"/>
      <c r="H14" s="235"/>
      <c r="I14" s="239">
        <f t="shared" si="0"/>
        <v>3.5</v>
      </c>
      <c r="J14" s="240">
        <f t="shared" si="0"/>
        <v>0</v>
      </c>
      <c r="K14" s="241">
        <f t="shared" si="0"/>
        <v>0</v>
      </c>
      <c r="L14" s="242">
        <f t="shared" si="5"/>
        <v>3.5</v>
      </c>
      <c r="M14" s="251" t="s">
        <v>92</v>
      </c>
      <c r="N14" s="244"/>
      <c r="O14" s="245">
        <f t="shared" si="1"/>
        <v>60</v>
      </c>
      <c r="P14" s="246">
        <f t="shared" si="2"/>
        <v>105</v>
      </c>
      <c r="Q14" s="247">
        <f t="shared" si="3"/>
        <v>30</v>
      </c>
      <c r="R14" s="248">
        <f t="shared" si="3"/>
        <v>15</v>
      </c>
      <c r="S14" s="248">
        <f t="shared" si="3"/>
        <v>15</v>
      </c>
      <c r="T14" s="248">
        <f t="shared" si="3"/>
        <v>0</v>
      </c>
      <c r="U14" s="248">
        <f t="shared" si="3"/>
        <v>45</v>
      </c>
      <c r="V14" s="249">
        <f t="shared" si="4"/>
        <v>0</v>
      </c>
      <c r="W14" s="236">
        <v>30</v>
      </c>
      <c r="X14" s="234">
        <v>15</v>
      </c>
      <c r="Y14" s="234">
        <v>15</v>
      </c>
      <c r="Z14" s="234"/>
      <c r="AA14" s="234">
        <v>45</v>
      </c>
      <c r="AB14" s="238"/>
      <c r="AC14" s="236"/>
      <c r="AD14" s="252"/>
      <c r="AE14" s="234"/>
      <c r="AF14" s="234"/>
      <c r="AG14" s="234"/>
      <c r="AH14" s="235"/>
      <c r="AI14" s="250" t="s">
        <v>103</v>
      </c>
    </row>
    <row r="15" spans="1:35" ht="28.5" customHeight="1">
      <c r="A15" s="78">
        <v>9</v>
      </c>
      <c r="B15" s="122" t="s">
        <v>104</v>
      </c>
      <c r="C15" s="233">
        <v>1.5</v>
      </c>
      <c r="D15" s="234"/>
      <c r="E15" s="235"/>
      <c r="F15" s="236"/>
      <c r="G15" s="237"/>
      <c r="H15" s="235"/>
      <c r="I15" s="239">
        <f t="shared" si="0"/>
        <v>1.5</v>
      </c>
      <c r="J15" s="240">
        <f t="shared" si="0"/>
        <v>0</v>
      </c>
      <c r="K15" s="241">
        <f t="shared" si="0"/>
        <v>0</v>
      </c>
      <c r="L15" s="242">
        <f t="shared" si="5"/>
        <v>1.5</v>
      </c>
      <c r="M15" s="251" t="s">
        <v>91</v>
      </c>
      <c r="N15" s="244"/>
      <c r="O15" s="245">
        <v>45</v>
      </c>
      <c r="P15" s="246">
        <v>45</v>
      </c>
      <c r="Q15" s="247">
        <f t="shared" si="3"/>
        <v>0</v>
      </c>
      <c r="R15" s="248">
        <f t="shared" si="3"/>
        <v>0</v>
      </c>
      <c r="S15" s="248">
        <v>45</v>
      </c>
      <c r="T15" s="248">
        <f t="shared" si="3"/>
        <v>0</v>
      </c>
      <c r="U15" s="248">
        <f t="shared" si="3"/>
        <v>0</v>
      </c>
      <c r="V15" s="249">
        <f t="shared" si="4"/>
        <v>0</v>
      </c>
      <c r="W15" s="236"/>
      <c r="X15" s="234"/>
      <c r="Y15" s="234">
        <v>45</v>
      </c>
      <c r="Z15" s="234"/>
      <c r="AA15" s="234"/>
      <c r="AB15" s="238"/>
      <c r="AC15" s="236"/>
      <c r="AD15" s="252"/>
      <c r="AE15" s="234"/>
      <c r="AF15" s="234"/>
      <c r="AG15" s="234"/>
      <c r="AH15" s="235"/>
      <c r="AI15" s="253" t="s">
        <v>55</v>
      </c>
    </row>
    <row r="16" spans="1:35" ht="29.25" customHeight="1">
      <c r="A16" s="78">
        <v>10</v>
      </c>
      <c r="B16" s="45" t="s">
        <v>105</v>
      </c>
      <c r="C16" s="233">
        <v>1</v>
      </c>
      <c r="D16" s="234"/>
      <c r="E16" s="235"/>
      <c r="F16" s="236"/>
      <c r="G16" s="237"/>
      <c r="H16" s="235"/>
      <c r="I16" s="239">
        <f t="shared" si="0"/>
        <v>1</v>
      </c>
      <c r="J16" s="240">
        <f t="shared" si="0"/>
        <v>0</v>
      </c>
      <c r="K16" s="241">
        <f t="shared" si="0"/>
        <v>0</v>
      </c>
      <c r="L16" s="242">
        <f t="shared" si="5"/>
        <v>1</v>
      </c>
      <c r="M16" s="251" t="s">
        <v>91</v>
      </c>
      <c r="N16" s="244"/>
      <c r="O16" s="245">
        <f t="shared" si="1"/>
        <v>30</v>
      </c>
      <c r="P16" s="246">
        <f t="shared" si="2"/>
        <v>30</v>
      </c>
      <c r="Q16" s="247">
        <f t="shared" si="3"/>
        <v>0</v>
      </c>
      <c r="R16" s="248">
        <f t="shared" si="3"/>
        <v>0</v>
      </c>
      <c r="S16" s="248">
        <f t="shared" si="3"/>
        <v>30</v>
      </c>
      <c r="T16" s="248">
        <f t="shared" si="3"/>
        <v>0</v>
      </c>
      <c r="U16" s="248">
        <f t="shared" si="3"/>
        <v>0</v>
      </c>
      <c r="V16" s="249">
        <f t="shared" si="4"/>
        <v>0</v>
      </c>
      <c r="W16" s="236"/>
      <c r="X16" s="234"/>
      <c r="Y16" s="234">
        <v>30</v>
      </c>
      <c r="Z16" s="234"/>
      <c r="AA16" s="234"/>
      <c r="AB16" s="238"/>
      <c r="AC16" s="236"/>
      <c r="AD16" s="252"/>
      <c r="AE16" s="234"/>
      <c r="AF16" s="234"/>
      <c r="AG16" s="234"/>
      <c r="AH16" s="235"/>
      <c r="AI16" s="253" t="s">
        <v>55</v>
      </c>
    </row>
    <row r="17" spans="1:35" ht="43.5" customHeight="1">
      <c r="A17" s="78">
        <v>11</v>
      </c>
      <c r="B17" s="122" t="s">
        <v>106</v>
      </c>
      <c r="C17" s="233">
        <v>1.5</v>
      </c>
      <c r="D17" s="234"/>
      <c r="E17" s="235"/>
      <c r="F17" s="236"/>
      <c r="G17" s="237"/>
      <c r="H17" s="235"/>
      <c r="I17" s="239">
        <f t="shared" si="0"/>
        <v>1.5</v>
      </c>
      <c r="J17" s="240">
        <f t="shared" si="0"/>
        <v>0</v>
      </c>
      <c r="K17" s="241">
        <f t="shared" si="0"/>
        <v>0</v>
      </c>
      <c r="L17" s="242">
        <f t="shared" si="5"/>
        <v>1.5</v>
      </c>
      <c r="M17" s="251" t="s">
        <v>91</v>
      </c>
      <c r="N17" s="244"/>
      <c r="O17" s="245">
        <f t="shared" si="1"/>
        <v>30</v>
      </c>
      <c r="P17" s="246">
        <f t="shared" si="2"/>
        <v>45</v>
      </c>
      <c r="Q17" s="247">
        <f t="shared" si="3"/>
        <v>15</v>
      </c>
      <c r="R17" s="248">
        <v>15</v>
      </c>
      <c r="S17" s="248"/>
      <c r="T17" s="248">
        <f t="shared" si="3"/>
        <v>0</v>
      </c>
      <c r="U17" s="248">
        <f t="shared" si="3"/>
        <v>15</v>
      </c>
      <c r="V17" s="249">
        <f t="shared" si="4"/>
        <v>0</v>
      </c>
      <c r="W17" s="236">
        <v>15</v>
      </c>
      <c r="X17" s="234">
        <v>15</v>
      </c>
      <c r="Y17" s="234"/>
      <c r="Z17" s="234"/>
      <c r="AA17" s="234">
        <v>15</v>
      </c>
      <c r="AB17" s="238"/>
      <c r="AC17" s="236"/>
      <c r="AD17" s="252"/>
      <c r="AE17" s="234"/>
      <c r="AF17" s="234"/>
      <c r="AG17" s="234"/>
      <c r="AH17" s="235"/>
      <c r="AI17" s="253" t="s">
        <v>207</v>
      </c>
    </row>
    <row r="18" spans="1:35" s="126" customFormat="1" ht="12.75">
      <c r="A18" s="141"/>
      <c r="B18" s="410" t="s">
        <v>122</v>
      </c>
      <c r="C18" s="405"/>
      <c r="D18" s="405"/>
      <c r="E18" s="405"/>
      <c r="F18" s="405"/>
      <c r="G18" s="405"/>
      <c r="H18" s="405"/>
      <c r="I18" s="405"/>
      <c r="J18" s="405"/>
      <c r="K18" s="405"/>
      <c r="L18" s="405"/>
      <c r="M18" s="405"/>
      <c r="N18" s="405"/>
      <c r="O18" s="405"/>
      <c r="P18" s="405"/>
      <c r="Q18" s="405"/>
      <c r="R18" s="405"/>
      <c r="S18" s="405"/>
      <c r="T18" s="405"/>
      <c r="U18" s="405"/>
      <c r="V18" s="405"/>
      <c r="W18" s="405"/>
      <c r="X18" s="405"/>
      <c r="Y18" s="405"/>
      <c r="Z18" s="405"/>
      <c r="AA18" s="405"/>
      <c r="AB18" s="405"/>
      <c r="AC18" s="405"/>
      <c r="AD18" s="405"/>
      <c r="AE18" s="405"/>
      <c r="AF18" s="405"/>
      <c r="AG18" s="405"/>
      <c r="AH18" s="405"/>
      <c r="AI18" s="405"/>
    </row>
    <row r="19" spans="1:35" ht="27" customHeight="1">
      <c r="A19" s="78">
        <v>12</v>
      </c>
      <c r="B19" s="197" t="s">
        <v>123</v>
      </c>
      <c r="C19" s="233">
        <v>2.5</v>
      </c>
      <c r="D19" s="234"/>
      <c r="E19" s="235"/>
      <c r="F19" s="236">
        <v>2</v>
      </c>
      <c r="G19" s="234"/>
      <c r="H19" s="235"/>
      <c r="I19" s="239">
        <v>4.5</v>
      </c>
      <c r="J19" s="240">
        <f t="shared" si="0"/>
        <v>0</v>
      </c>
      <c r="K19" s="241">
        <f t="shared" si="0"/>
        <v>0</v>
      </c>
      <c r="L19" s="242">
        <v>4.5</v>
      </c>
      <c r="M19" s="251"/>
      <c r="N19" s="244" t="s">
        <v>92</v>
      </c>
      <c r="O19" s="245">
        <f t="shared" si="1"/>
        <v>120</v>
      </c>
      <c r="P19" s="246">
        <f>SUM(Q19:V19)</f>
        <v>135</v>
      </c>
      <c r="Q19" s="247">
        <f t="shared" si="3"/>
        <v>30</v>
      </c>
      <c r="R19" s="248">
        <f t="shared" si="3"/>
        <v>30</v>
      </c>
      <c r="S19" s="248">
        <f t="shared" si="3"/>
        <v>60</v>
      </c>
      <c r="T19" s="248">
        <f t="shared" si="3"/>
        <v>0</v>
      </c>
      <c r="U19" s="248">
        <f t="shared" si="3"/>
        <v>15</v>
      </c>
      <c r="V19" s="249">
        <f t="shared" si="4"/>
        <v>0</v>
      </c>
      <c r="W19" s="236">
        <v>30</v>
      </c>
      <c r="X19" s="252">
        <v>10</v>
      </c>
      <c r="Y19" s="252">
        <v>30</v>
      </c>
      <c r="Z19" s="252"/>
      <c r="AA19" s="234">
        <v>5</v>
      </c>
      <c r="AB19" s="238"/>
      <c r="AC19" s="236"/>
      <c r="AD19" s="252">
        <v>20</v>
      </c>
      <c r="AE19" s="252">
        <v>30</v>
      </c>
      <c r="AF19" s="252"/>
      <c r="AG19" s="234">
        <v>10</v>
      </c>
      <c r="AH19" s="235"/>
      <c r="AI19" s="253" t="s">
        <v>51</v>
      </c>
    </row>
    <row r="20" spans="1:35" ht="39.75" customHeight="1">
      <c r="A20" s="78">
        <v>13</v>
      </c>
      <c r="B20" s="198" t="s">
        <v>124</v>
      </c>
      <c r="C20" s="254">
        <v>2.5</v>
      </c>
      <c r="D20" s="234"/>
      <c r="E20" s="235"/>
      <c r="F20" s="236"/>
      <c r="G20" s="234"/>
      <c r="H20" s="235"/>
      <c r="I20" s="239">
        <f t="shared" si="0"/>
        <v>2.5</v>
      </c>
      <c r="J20" s="240">
        <f t="shared" si="0"/>
        <v>0</v>
      </c>
      <c r="K20" s="241">
        <f t="shared" si="0"/>
        <v>0</v>
      </c>
      <c r="L20" s="242">
        <f>SUM(I20:K20)</f>
        <v>2.5</v>
      </c>
      <c r="M20" s="251" t="s">
        <v>92</v>
      </c>
      <c r="N20" s="244"/>
      <c r="O20" s="245">
        <f>SUM(Q20:T20)</f>
        <v>45</v>
      </c>
      <c r="P20" s="246">
        <f t="shared" si="2"/>
        <v>75</v>
      </c>
      <c r="Q20" s="247">
        <f t="shared" si="3"/>
        <v>35</v>
      </c>
      <c r="R20" s="248">
        <f t="shared" si="3"/>
        <v>0</v>
      </c>
      <c r="S20" s="248">
        <f t="shared" si="3"/>
        <v>10</v>
      </c>
      <c r="T20" s="248">
        <f t="shared" si="3"/>
        <v>0</v>
      </c>
      <c r="U20" s="248">
        <f t="shared" si="3"/>
        <v>30</v>
      </c>
      <c r="V20" s="249">
        <f t="shared" si="4"/>
        <v>0</v>
      </c>
      <c r="W20" s="236">
        <v>35</v>
      </c>
      <c r="X20" s="252"/>
      <c r="Y20" s="252">
        <v>10</v>
      </c>
      <c r="Z20" s="252"/>
      <c r="AA20" s="234">
        <v>30</v>
      </c>
      <c r="AB20" s="238"/>
      <c r="AC20" s="236"/>
      <c r="AD20" s="252"/>
      <c r="AE20" s="252"/>
      <c r="AF20" s="252"/>
      <c r="AG20" s="234"/>
      <c r="AH20" s="235"/>
      <c r="AI20" s="263" t="s">
        <v>125</v>
      </c>
    </row>
    <row r="21" spans="1:35" ht="30" customHeight="1">
      <c r="A21" s="78">
        <v>14</v>
      </c>
      <c r="B21" s="198" t="s">
        <v>126</v>
      </c>
      <c r="C21" s="233">
        <v>1.5</v>
      </c>
      <c r="D21" s="234"/>
      <c r="E21" s="235"/>
      <c r="F21" s="236"/>
      <c r="G21" s="237"/>
      <c r="H21" s="238"/>
      <c r="I21" s="256">
        <f t="shared" si="0"/>
        <v>1.5</v>
      </c>
      <c r="J21" s="240" t="s">
        <v>127</v>
      </c>
      <c r="K21" s="241">
        <f t="shared" si="0"/>
        <v>0</v>
      </c>
      <c r="L21" s="242">
        <f t="shared" si="5"/>
        <v>1.5</v>
      </c>
      <c r="M21" s="257" t="s">
        <v>91</v>
      </c>
      <c r="N21" s="244"/>
      <c r="O21" s="245">
        <f t="shared" si="1"/>
        <v>30</v>
      </c>
      <c r="P21" s="246">
        <f t="shared" si="2"/>
        <v>40</v>
      </c>
      <c r="Q21" s="247">
        <f t="shared" si="3"/>
        <v>15</v>
      </c>
      <c r="R21" s="248">
        <f t="shared" si="3"/>
        <v>0</v>
      </c>
      <c r="S21" s="248">
        <f t="shared" si="3"/>
        <v>15</v>
      </c>
      <c r="T21" s="248">
        <f t="shared" si="3"/>
        <v>0</v>
      </c>
      <c r="U21" s="248">
        <f t="shared" si="3"/>
        <v>10</v>
      </c>
      <c r="V21" s="249">
        <f t="shared" si="4"/>
        <v>0</v>
      </c>
      <c r="W21" s="236">
        <v>15</v>
      </c>
      <c r="X21" s="234"/>
      <c r="Y21" s="234">
        <v>15</v>
      </c>
      <c r="Z21" s="234"/>
      <c r="AA21" s="234">
        <v>10</v>
      </c>
      <c r="AB21" s="238"/>
      <c r="AC21" s="236"/>
      <c r="AD21" s="252"/>
      <c r="AE21" s="252"/>
      <c r="AF21" s="252"/>
      <c r="AG21" s="234"/>
      <c r="AH21" s="235"/>
      <c r="AI21" s="253" t="s">
        <v>49</v>
      </c>
    </row>
    <row r="22" spans="1:35" ht="37.5" customHeight="1">
      <c r="A22" s="78">
        <v>15</v>
      </c>
      <c r="B22" s="198" t="s">
        <v>128</v>
      </c>
      <c r="C22" s="254">
        <v>3.5</v>
      </c>
      <c r="D22" s="234"/>
      <c r="E22" s="235"/>
      <c r="F22" s="236"/>
      <c r="G22" s="235"/>
      <c r="H22" s="238"/>
      <c r="I22" s="256">
        <f>C22+F22</f>
        <v>3.5</v>
      </c>
      <c r="J22" s="240">
        <f t="shared" si="0"/>
        <v>0</v>
      </c>
      <c r="K22" s="241">
        <f t="shared" si="0"/>
        <v>0</v>
      </c>
      <c r="L22" s="242">
        <f t="shared" si="5"/>
        <v>3.5</v>
      </c>
      <c r="M22" s="251" t="s">
        <v>91</v>
      </c>
      <c r="N22" s="244"/>
      <c r="O22" s="245">
        <f t="shared" si="1"/>
        <v>60</v>
      </c>
      <c r="P22" s="246">
        <f t="shared" si="2"/>
        <v>105</v>
      </c>
      <c r="Q22" s="247">
        <f t="shared" si="3"/>
        <v>30</v>
      </c>
      <c r="R22" s="248">
        <f t="shared" si="3"/>
        <v>0</v>
      </c>
      <c r="S22" s="248">
        <f t="shared" si="3"/>
        <v>30</v>
      </c>
      <c r="T22" s="248">
        <f t="shared" si="3"/>
        <v>0</v>
      </c>
      <c r="U22" s="248">
        <f t="shared" si="3"/>
        <v>45</v>
      </c>
      <c r="V22" s="249">
        <f t="shared" si="4"/>
        <v>0</v>
      </c>
      <c r="W22" s="236">
        <v>30</v>
      </c>
      <c r="X22" s="234"/>
      <c r="Y22" s="234">
        <v>30</v>
      </c>
      <c r="Z22" s="234"/>
      <c r="AA22" s="234">
        <v>45</v>
      </c>
      <c r="AB22" s="238"/>
      <c r="AC22" s="236"/>
      <c r="AD22" s="252"/>
      <c r="AE22" s="252"/>
      <c r="AF22" s="252"/>
      <c r="AG22" s="234"/>
      <c r="AH22" s="235"/>
      <c r="AI22" s="253" t="s">
        <v>193</v>
      </c>
    </row>
    <row r="23" spans="1:35" ht="25.5" customHeight="1">
      <c r="A23" s="78">
        <v>16</v>
      </c>
      <c r="B23" s="198" t="s">
        <v>129</v>
      </c>
      <c r="C23" s="254"/>
      <c r="D23" s="234"/>
      <c r="E23" s="235"/>
      <c r="F23" s="233">
        <v>1.5</v>
      </c>
      <c r="G23" s="234"/>
      <c r="H23" s="238"/>
      <c r="I23" s="256">
        <v>1.5</v>
      </c>
      <c r="J23" s="240">
        <f t="shared" si="0"/>
        <v>0</v>
      </c>
      <c r="K23" s="241">
        <f t="shared" si="0"/>
        <v>0</v>
      </c>
      <c r="L23" s="242">
        <f t="shared" si="5"/>
        <v>1.5</v>
      </c>
      <c r="M23" s="243"/>
      <c r="N23" s="258" t="s">
        <v>91</v>
      </c>
      <c r="O23" s="245">
        <f t="shared" si="1"/>
        <v>25</v>
      </c>
      <c r="P23" s="246">
        <f t="shared" si="2"/>
        <v>40</v>
      </c>
      <c r="Q23" s="247">
        <f t="shared" si="3"/>
        <v>25</v>
      </c>
      <c r="R23" s="248">
        <f t="shared" si="3"/>
        <v>0</v>
      </c>
      <c r="S23" s="248">
        <f t="shared" si="3"/>
        <v>0</v>
      </c>
      <c r="T23" s="248">
        <f t="shared" si="3"/>
        <v>0</v>
      </c>
      <c r="U23" s="275">
        <v>15</v>
      </c>
      <c r="V23" s="249">
        <f t="shared" si="4"/>
        <v>0</v>
      </c>
      <c r="W23" s="236"/>
      <c r="X23" s="234"/>
      <c r="Y23" s="234"/>
      <c r="Z23" s="234"/>
      <c r="AA23" s="234"/>
      <c r="AB23" s="238"/>
      <c r="AC23" s="280">
        <v>25</v>
      </c>
      <c r="AD23" s="252"/>
      <c r="AE23" s="252"/>
      <c r="AF23" s="252"/>
      <c r="AG23" s="274">
        <v>15</v>
      </c>
      <c r="AH23" s="238"/>
      <c r="AI23" s="253" t="s">
        <v>203</v>
      </c>
    </row>
    <row r="24" spans="1:35" ht="29.25" customHeight="1">
      <c r="A24" s="78">
        <v>17</v>
      </c>
      <c r="B24" s="199" t="s">
        <v>130</v>
      </c>
      <c r="C24" s="254"/>
      <c r="D24" s="234"/>
      <c r="E24" s="235"/>
      <c r="F24" s="236">
        <v>3</v>
      </c>
      <c r="G24" s="234"/>
      <c r="H24" s="238"/>
      <c r="I24" s="239">
        <f t="shared" si="0"/>
        <v>3</v>
      </c>
      <c r="J24" s="240">
        <f t="shared" si="0"/>
        <v>0</v>
      </c>
      <c r="K24" s="241">
        <f t="shared" si="0"/>
        <v>0</v>
      </c>
      <c r="L24" s="242">
        <f t="shared" si="5"/>
        <v>3</v>
      </c>
      <c r="M24" s="251"/>
      <c r="N24" s="244" t="s">
        <v>91</v>
      </c>
      <c r="O24" s="245">
        <f t="shared" si="1"/>
        <v>60</v>
      </c>
      <c r="P24" s="246">
        <f t="shared" si="2"/>
        <v>90</v>
      </c>
      <c r="Q24" s="247">
        <f t="shared" si="3"/>
        <v>20</v>
      </c>
      <c r="R24" s="248">
        <f t="shared" si="3"/>
        <v>20</v>
      </c>
      <c r="S24" s="248">
        <f t="shared" si="3"/>
        <v>20</v>
      </c>
      <c r="T24" s="248">
        <f t="shared" si="3"/>
        <v>0</v>
      </c>
      <c r="U24" s="248">
        <f t="shared" si="3"/>
        <v>30</v>
      </c>
      <c r="V24" s="249">
        <f t="shared" si="4"/>
        <v>0</v>
      </c>
      <c r="W24" s="236"/>
      <c r="X24" s="234"/>
      <c r="Y24" s="234"/>
      <c r="Z24" s="234"/>
      <c r="AA24" s="234"/>
      <c r="AB24" s="238"/>
      <c r="AC24" s="236">
        <v>20</v>
      </c>
      <c r="AD24" s="252">
        <v>20</v>
      </c>
      <c r="AE24" s="252">
        <v>20</v>
      </c>
      <c r="AF24" s="252"/>
      <c r="AG24" s="234">
        <v>30</v>
      </c>
      <c r="AH24" s="238"/>
      <c r="AI24" s="263" t="s">
        <v>51</v>
      </c>
    </row>
    <row r="25" spans="1:35" ht="23.25" customHeight="1">
      <c r="A25" s="78">
        <v>18</v>
      </c>
      <c r="B25" s="199" t="s">
        <v>131</v>
      </c>
      <c r="C25" s="233"/>
      <c r="D25" s="234"/>
      <c r="E25" s="235"/>
      <c r="F25" s="236">
        <v>2</v>
      </c>
      <c r="G25" s="237"/>
      <c r="H25" s="238"/>
      <c r="I25" s="239">
        <f t="shared" si="0"/>
        <v>2</v>
      </c>
      <c r="J25" s="240">
        <f t="shared" si="0"/>
        <v>0</v>
      </c>
      <c r="K25" s="241">
        <f t="shared" si="0"/>
        <v>0</v>
      </c>
      <c r="L25" s="242">
        <f t="shared" si="5"/>
        <v>2</v>
      </c>
      <c r="M25" s="251"/>
      <c r="N25" s="258" t="s">
        <v>91</v>
      </c>
      <c r="O25" s="245">
        <f t="shared" si="1"/>
        <v>45</v>
      </c>
      <c r="P25" s="246">
        <f t="shared" si="2"/>
        <v>60</v>
      </c>
      <c r="Q25" s="247">
        <f t="shared" si="3"/>
        <v>20</v>
      </c>
      <c r="R25" s="248">
        <f t="shared" si="3"/>
        <v>0</v>
      </c>
      <c r="S25" s="248">
        <f t="shared" si="3"/>
        <v>25</v>
      </c>
      <c r="T25" s="248">
        <f t="shared" si="3"/>
        <v>0</v>
      </c>
      <c r="U25" s="248">
        <f t="shared" si="3"/>
        <v>15</v>
      </c>
      <c r="V25" s="249">
        <f t="shared" si="4"/>
        <v>0</v>
      </c>
      <c r="W25" s="236"/>
      <c r="X25" s="234"/>
      <c r="Y25" s="234"/>
      <c r="Z25" s="234"/>
      <c r="AA25" s="234"/>
      <c r="AB25" s="238"/>
      <c r="AC25" s="236">
        <v>20</v>
      </c>
      <c r="AD25" s="252"/>
      <c r="AE25" s="252">
        <v>25</v>
      </c>
      <c r="AF25" s="252"/>
      <c r="AG25" s="234">
        <v>15</v>
      </c>
      <c r="AH25" s="235"/>
      <c r="AI25" s="253" t="s">
        <v>70</v>
      </c>
    </row>
    <row r="26" spans="1:35" ht="30.75" customHeight="1">
      <c r="A26" s="78">
        <v>19</v>
      </c>
      <c r="B26" s="199" t="s">
        <v>132</v>
      </c>
      <c r="C26" s="233"/>
      <c r="D26" s="234"/>
      <c r="E26" s="235"/>
      <c r="F26" s="233">
        <v>1</v>
      </c>
      <c r="G26" s="237"/>
      <c r="H26" s="238"/>
      <c r="I26" s="256">
        <v>1</v>
      </c>
      <c r="J26" s="240">
        <f t="shared" si="0"/>
        <v>0</v>
      </c>
      <c r="K26" s="241">
        <f t="shared" si="0"/>
        <v>0</v>
      </c>
      <c r="L26" s="242">
        <v>1</v>
      </c>
      <c r="M26" s="251"/>
      <c r="N26" s="258" t="s">
        <v>91</v>
      </c>
      <c r="O26" s="245">
        <f t="shared" si="1"/>
        <v>25</v>
      </c>
      <c r="P26" s="246">
        <f t="shared" si="2"/>
        <v>35</v>
      </c>
      <c r="Q26" s="247">
        <f t="shared" si="3"/>
        <v>10</v>
      </c>
      <c r="R26" s="248">
        <f t="shared" si="3"/>
        <v>10</v>
      </c>
      <c r="S26" s="248">
        <f t="shared" si="3"/>
        <v>5</v>
      </c>
      <c r="T26" s="248">
        <f t="shared" si="3"/>
        <v>0</v>
      </c>
      <c r="U26" s="248">
        <v>10</v>
      </c>
      <c r="V26" s="249">
        <f t="shared" si="4"/>
        <v>0</v>
      </c>
      <c r="W26" s="236"/>
      <c r="X26" s="234"/>
      <c r="Y26" s="234"/>
      <c r="Z26" s="234"/>
      <c r="AA26" s="234"/>
      <c r="AB26" s="238"/>
      <c r="AC26" s="236">
        <v>10</v>
      </c>
      <c r="AD26" s="252">
        <v>10</v>
      </c>
      <c r="AE26" s="252">
        <v>5</v>
      </c>
      <c r="AF26" s="252"/>
      <c r="AG26" s="274">
        <v>10</v>
      </c>
      <c r="AH26" s="235"/>
      <c r="AI26" s="259" t="s">
        <v>117</v>
      </c>
    </row>
    <row r="27" spans="1:35" ht="38.25" customHeight="1">
      <c r="A27" s="78">
        <v>20</v>
      </c>
      <c r="B27" s="199" t="s">
        <v>133</v>
      </c>
      <c r="C27" s="233">
        <v>3</v>
      </c>
      <c r="D27" s="234"/>
      <c r="E27" s="235"/>
      <c r="F27" s="236"/>
      <c r="G27" s="237"/>
      <c r="H27" s="238"/>
      <c r="I27" s="239">
        <f t="shared" si="0"/>
        <v>3</v>
      </c>
      <c r="J27" s="240">
        <f t="shared" si="0"/>
        <v>0</v>
      </c>
      <c r="K27" s="241">
        <f t="shared" si="0"/>
        <v>0</v>
      </c>
      <c r="L27" s="242">
        <f t="shared" si="5"/>
        <v>3</v>
      </c>
      <c r="M27" s="251" t="s">
        <v>91</v>
      </c>
      <c r="N27" s="244"/>
      <c r="O27" s="245">
        <f t="shared" si="1"/>
        <v>60</v>
      </c>
      <c r="P27" s="246">
        <f t="shared" si="2"/>
        <v>90</v>
      </c>
      <c r="Q27" s="247">
        <f t="shared" si="3"/>
        <v>15</v>
      </c>
      <c r="R27" s="248">
        <f t="shared" si="3"/>
        <v>0</v>
      </c>
      <c r="S27" s="248">
        <f t="shared" si="3"/>
        <v>45</v>
      </c>
      <c r="T27" s="248">
        <f t="shared" si="3"/>
        <v>0</v>
      </c>
      <c r="U27" s="248">
        <f t="shared" si="3"/>
        <v>30</v>
      </c>
      <c r="V27" s="249">
        <f t="shared" si="4"/>
        <v>0</v>
      </c>
      <c r="W27" s="236">
        <v>15</v>
      </c>
      <c r="X27" s="234"/>
      <c r="Y27" s="234">
        <v>45</v>
      </c>
      <c r="Z27" s="234"/>
      <c r="AA27" s="234">
        <v>30</v>
      </c>
      <c r="AB27" s="238"/>
      <c r="AC27" s="236"/>
      <c r="AD27" s="252"/>
      <c r="AE27" s="252"/>
      <c r="AF27" s="252"/>
      <c r="AG27" s="234"/>
      <c r="AH27" s="235"/>
      <c r="AI27" s="259" t="s">
        <v>207</v>
      </c>
    </row>
    <row r="28" spans="1:35" ht="36" customHeight="1">
      <c r="A28" s="78">
        <v>21</v>
      </c>
      <c r="B28" s="199" t="s">
        <v>134</v>
      </c>
      <c r="C28" s="233">
        <v>1</v>
      </c>
      <c r="D28" s="234"/>
      <c r="E28" s="238"/>
      <c r="F28" s="252"/>
      <c r="G28" s="234"/>
      <c r="H28" s="235"/>
      <c r="I28" s="256">
        <f t="shared" si="0"/>
        <v>1</v>
      </c>
      <c r="J28" s="240">
        <f t="shared" si="0"/>
        <v>0</v>
      </c>
      <c r="K28" s="241">
        <f t="shared" si="0"/>
        <v>0</v>
      </c>
      <c r="L28" s="242">
        <f t="shared" si="5"/>
        <v>1</v>
      </c>
      <c r="M28" s="251" t="s">
        <v>91</v>
      </c>
      <c r="N28" s="244"/>
      <c r="O28" s="245">
        <f t="shared" si="1"/>
        <v>30</v>
      </c>
      <c r="P28" s="246">
        <f t="shared" si="2"/>
        <v>35</v>
      </c>
      <c r="Q28" s="247">
        <f t="shared" si="3"/>
        <v>15</v>
      </c>
      <c r="R28" s="248">
        <v>15</v>
      </c>
      <c r="S28" s="248">
        <v>0</v>
      </c>
      <c r="T28" s="248">
        <f t="shared" si="3"/>
        <v>0</v>
      </c>
      <c r="U28" s="248">
        <v>5</v>
      </c>
      <c r="V28" s="249">
        <f t="shared" si="4"/>
        <v>0</v>
      </c>
      <c r="W28" s="236">
        <v>15</v>
      </c>
      <c r="X28" s="234">
        <v>15</v>
      </c>
      <c r="Y28" s="234"/>
      <c r="Z28" s="234"/>
      <c r="AA28" s="234">
        <v>5</v>
      </c>
      <c r="AB28" s="238"/>
      <c r="AC28" s="252"/>
      <c r="AD28" s="234"/>
      <c r="AE28" s="234"/>
      <c r="AF28" s="234"/>
      <c r="AG28" s="234"/>
      <c r="AH28" s="235"/>
      <c r="AI28" s="259" t="s">
        <v>207</v>
      </c>
    </row>
    <row r="29" spans="1:35" ht="35.25" customHeight="1">
      <c r="A29" s="78">
        <v>22</v>
      </c>
      <c r="B29" s="199" t="s">
        <v>189</v>
      </c>
      <c r="C29" s="236">
        <v>1</v>
      </c>
      <c r="D29" s="234"/>
      <c r="E29" s="238"/>
      <c r="F29" s="251">
        <v>9</v>
      </c>
      <c r="G29" s="234"/>
      <c r="H29" s="235"/>
      <c r="I29" s="239"/>
      <c r="J29" s="240">
        <v>0</v>
      </c>
      <c r="K29" s="241">
        <v>0</v>
      </c>
      <c r="L29" s="242"/>
      <c r="M29" s="251"/>
      <c r="N29" s="244" t="s">
        <v>91</v>
      </c>
      <c r="O29" s="245">
        <v>5</v>
      </c>
      <c r="P29" s="246">
        <v>255</v>
      </c>
      <c r="Q29" s="247"/>
      <c r="R29" s="248">
        <v>5</v>
      </c>
      <c r="S29" s="248"/>
      <c r="T29" s="248"/>
      <c r="U29" s="248">
        <v>250</v>
      </c>
      <c r="V29" s="249"/>
      <c r="W29" s="236"/>
      <c r="X29" s="234">
        <v>2.5</v>
      </c>
      <c r="Y29" s="234"/>
      <c r="Z29" s="234"/>
      <c r="AA29" s="234">
        <v>125</v>
      </c>
      <c r="AB29" s="238"/>
      <c r="AC29" s="252"/>
      <c r="AD29" s="252">
        <v>2.5</v>
      </c>
      <c r="AE29" s="252"/>
      <c r="AF29" s="252"/>
      <c r="AG29" s="234">
        <v>125</v>
      </c>
      <c r="AH29" s="235"/>
      <c r="AI29" s="284" t="s">
        <v>190</v>
      </c>
    </row>
    <row r="30" spans="1:35" ht="21.75" customHeight="1">
      <c r="A30" s="78">
        <v>23</v>
      </c>
      <c r="B30" s="200" t="s">
        <v>120</v>
      </c>
      <c r="C30" s="261"/>
      <c r="D30" s="234"/>
      <c r="E30" s="235">
        <v>2.5</v>
      </c>
      <c r="F30" s="236"/>
      <c r="G30" s="234"/>
      <c r="H30" s="238"/>
      <c r="I30" s="239">
        <f t="shared" si="0"/>
        <v>0</v>
      </c>
      <c r="J30" s="240">
        <f t="shared" si="0"/>
        <v>0</v>
      </c>
      <c r="K30" s="241">
        <f t="shared" si="0"/>
        <v>2.5</v>
      </c>
      <c r="L30" s="242">
        <f t="shared" si="5"/>
        <v>2.5</v>
      </c>
      <c r="M30" s="251" t="s">
        <v>91</v>
      </c>
      <c r="N30" s="244"/>
      <c r="O30" s="245">
        <f t="shared" si="1"/>
        <v>0</v>
      </c>
      <c r="P30" s="246">
        <f t="shared" si="2"/>
        <v>70</v>
      </c>
      <c r="Q30" s="247">
        <f t="shared" si="3"/>
        <v>0</v>
      </c>
      <c r="R30" s="248">
        <f t="shared" si="3"/>
        <v>0</v>
      </c>
      <c r="S30" s="248">
        <f t="shared" si="3"/>
        <v>0</v>
      </c>
      <c r="T30" s="248">
        <f t="shared" si="3"/>
        <v>0</v>
      </c>
      <c r="U30" s="248">
        <f t="shared" si="3"/>
        <v>0</v>
      </c>
      <c r="V30" s="249">
        <f t="shared" si="4"/>
        <v>70</v>
      </c>
      <c r="W30" s="236"/>
      <c r="X30" s="234"/>
      <c r="Y30" s="234"/>
      <c r="Z30" s="234"/>
      <c r="AA30" s="234"/>
      <c r="AB30" s="238">
        <v>70</v>
      </c>
      <c r="AC30" s="252"/>
      <c r="AD30" s="252"/>
      <c r="AE30" s="252"/>
      <c r="AF30" s="252"/>
      <c r="AG30" s="234"/>
      <c r="AH30" s="235"/>
      <c r="AI30" s="236" t="s">
        <v>121</v>
      </c>
    </row>
    <row r="31" spans="1:35" ht="12.75">
      <c r="A31" s="78"/>
      <c r="B31" s="57"/>
      <c r="C31" s="61"/>
      <c r="D31" s="51"/>
      <c r="E31" s="52"/>
      <c r="F31" s="49"/>
      <c r="G31" s="15"/>
      <c r="H31" s="46"/>
      <c r="I31" s="79"/>
      <c r="J31" s="83"/>
      <c r="K31" s="101"/>
      <c r="L31" s="78"/>
      <c r="M31" s="56"/>
      <c r="N31" s="50"/>
      <c r="O31" s="118"/>
      <c r="P31" s="67"/>
      <c r="Q31" s="80"/>
      <c r="R31" s="81"/>
      <c r="S31" s="81"/>
      <c r="T31" s="81"/>
      <c r="U31" s="81"/>
      <c r="V31" s="82"/>
      <c r="W31" s="49"/>
      <c r="X31" s="51"/>
      <c r="Y31" s="51"/>
      <c r="Z31" s="51"/>
      <c r="AA31" s="51"/>
      <c r="AB31" s="46"/>
      <c r="AC31" s="16"/>
      <c r="AD31" s="16"/>
      <c r="AE31" s="16"/>
      <c r="AF31" s="16"/>
      <c r="AG31" s="51"/>
      <c r="AH31" s="46"/>
      <c r="AI31" s="285"/>
    </row>
    <row r="32" spans="1:35" ht="12.75">
      <c r="A32" s="78"/>
      <c r="B32" s="57"/>
      <c r="C32" s="61"/>
      <c r="D32" s="51"/>
      <c r="E32" s="52"/>
      <c r="F32" s="49"/>
      <c r="G32" s="15"/>
      <c r="H32" s="46"/>
      <c r="I32" s="79"/>
      <c r="J32" s="83"/>
      <c r="K32" s="101"/>
      <c r="L32" s="78"/>
      <c r="M32" s="56"/>
      <c r="N32" s="50"/>
      <c r="O32" s="118"/>
      <c r="P32" s="67"/>
      <c r="Q32" s="80"/>
      <c r="R32" s="81"/>
      <c r="S32" s="81"/>
      <c r="T32" s="81"/>
      <c r="U32" s="81"/>
      <c r="V32" s="82"/>
      <c r="W32" s="49"/>
      <c r="X32" s="51"/>
      <c r="Y32" s="51"/>
      <c r="Z32" s="51"/>
      <c r="AA32" s="51"/>
      <c r="AB32" s="46"/>
      <c r="AC32" s="16"/>
      <c r="AD32" s="16"/>
      <c r="AE32" s="16"/>
      <c r="AF32" s="16"/>
      <c r="AG32" s="51"/>
      <c r="AH32" s="52"/>
      <c r="AI32" s="57"/>
    </row>
    <row r="33" spans="1:35" ht="12.75">
      <c r="A33" s="78"/>
      <c r="B33" s="7"/>
      <c r="C33" s="49"/>
      <c r="D33" s="51"/>
      <c r="E33" s="52"/>
      <c r="F33" s="49"/>
      <c r="G33" s="15"/>
      <c r="H33" s="46"/>
      <c r="I33" s="79"/>
      <c r="J33" s="83"/>
      <c r="K33" s="101"/>
      <c r="L33" s="78"/>
      <c r="M33" s="56"/>
      <c r="N33" s="50"/>
      <c r="O33" s="118"/>
      <c r="P33" s="67"/>
      <c r="Q33" s="80"/>
      <c r="R33" s="81"/>
      <c r="S33" s="81"/>
      <c r="T33" s="81"/>
      <c r="U33" s="81"/>
      <c r="V33" s="82"/>
      <c r="W33" s="49"/>
      <c r="X33" s="51"/>
      <c r="Y33" s="51"/>
      <c r="Z33" s="51"/>
      <c r="AA33" s="51"/>
      <c r="AB33" s="46"/>
      <c r="AC33" s="49"/>
      <c r="AD33" s="16"/>
      <c r="AE33" s="16"/>
      <c r="AF33" s="16"/>
      <c r="AG33" s="51"/>
      <c r="AH33" s="52"/>
      <c r="AI33" s="63"/>
    </row>
    <row r="34" spans="1:35" ht="12.75">
      <c r="A34" s="78"/>
      <c r="B34" s="7"/>
      <c r="C34" s="49"/>
      <c r="D34" s="51"/>
      <c r="E34" s="52"/>
      <c r="F34" s="49"/>
      <c r="G34" s="15"/>
      <c r="H34" s="46"/>
      <c r="I34" s="79"/>
      <c r="J34" s="83"/>
      <c r="K34" s="101"/>
      <c r="L34" s="78"/>
      <c r="M34" s="56"/>
      <c r="N34" s="50"/>
      <c r="O34" s="118"/>
      <c r="P34" s="67"/>
      <c r="Q34" s="106"/>
      <c r="R34" s="107"/>
      <c r="S34" s="107"/>
      <c r="T34" s="107"/>
      <c r="U34" s="107"/>
      <c r="V34" s="108"/>
      <c r="W34" s="49"/>
      <c r="X34" s="51"/>
      <c r="Y34" s="51"/>
      <c r="Z34" s="51"/>
      <c r="AA34" s="51"/>
      <c r="AB34" s="46"/>
      <c r="AC34" s="49"/>
      <c r="AD34" s="16"/>
      <c r="AE34" s="16"/>
      <c r="AF34" s="16"/>
      <c r="AG34" s="51"/>
      <c r="AH34" s="52"/>
      <c r="AI34" s="54"/>
    </row>
    <row r="35" spans="1:35" ht="13.5" thickBot="1">
      <c r="A35" s="24"/>
      <c r="B35" s="42"/>
      <c r="C35" s="17"/>
      <c r="D35" s="18"/>
      <c r="E35" s="21"/>
      <c r="F35" s="17"/>
      <c r="G35" s="23"/>
      <c r="H35" s="19"/>
      <c r="I35" s="87"/>
      <c r="J35" s="88"/>
      <c r="K35" s="101"/>
      <c r="L35" s="78"/>
      <c r="M35" s="100"/>
      <c r="N35" s="25"/>
      <c r="O35" s="119"/>
      <c r="P35" s="26"/>
      <c r="Q35" s="84"/>
      <c r="R35" s="85"/>
      <c r="S35" s="85"/>
      <c r="T35" s="85"/>
      <c r="U35" s="85"/>
      <c r="V35" s="86"/>
      <c r="W35" s="17"/>
      <c r="X35" s="18"/>
      <c r="Y35" s="18"/>
      <c r="Z35" s="18"/>
      <c r="AA35" s="18"/>
      <c r="AB35" s="19"/>
      <c r="AC35" s="17"/>
      <c r="AD35" s="20"/>
      <c r="AE35" s="20"/>
      <c r="AF35" s="20"/>
      <c r="AG35" s="18"/>
      <c r="AH35" s="21"/>
      <c r="AI35" s="47"/>
    </row>
    <row r="36" spans="1:35" ht="13.5" thickBot="1">
      <c r="A36" s="291" t="s">
        <v>6</v>
      </c>
      <c r="B36" s="295"/>
      <c r="C36" s="123">
        <f aca="true" t="shared" si="6" ref="C36:L36">SUM(C7:C35)</f>
        <v>27.5</v>
      </c>
      <c r="D36" s="36">
        <f t="shared" si="6"/>
        <v>0</v>
      </c>
      <c r="E36" s="34">
        <f t="shared" si="6"/>
        <v>2.5</v>
      </c>
      <c r="F36" s="35">
        <f t="shared" si="6"/>
        <v>30</v>
      </c>
      <c r="G36" s="36">
        <f t="shared" si="6"/>
        <v>0</v>
      </c>
      <c r="H36" s="34">
        <f t="shared" si="6"/>
        <v>0</v>
      </c>
      <c r="I36" s="102">
        <f t="shared" si="6"/>
        <v>47.5</v>
      </c>
      <c r="J36" s="103">
        <f t="shared" si="6"/>
        <v>0</v>
      </c>
      <c r="K36" s="104">
        <f t="shared" si="6"/>
        <v>2.5</v>
      </c>
      <c r="L36" s="8">
        <f t="shared" si="6"/>
        <v>50</v>
      </c>
      <c r="M36" s="90">
        <f>COUNTIF(M7:M35,"EGZ")</f>
        <v>3</v>
      </c>
      <c r="N36" s="89">
        <f>COUNTIF(N7:N35,"EGZ")</f>
        <v>3</v>
      </c>
      <c r="O36" s="114">
        <f aca="true" t="shared" si="7" ref="O36:AH36">SUM(O7:O35)</f>
        <v>1015</v>
      </c>
      <c r="P36" s="8">
        <f t="shared" si="7"/>
        <v>1750</v>
      </c>
      <c r="Q36" s="89">
        <f t="shared" si="7"/>
        <v>375</v>
      </c>
      <c r="R36" s="90">
        <f t="shared" si="7"/>
        <v>195</v>
      </c>
      <c r="S36" s="90">
        <f t="shared" si="7"/>
        <v>445</v>
      </c>
      <c r="T36" s="90">
        <f t="shared" si="7"/>
        <v>0</v>
      </c>
      <c r="U36" s="90">
        <f t="shared" si="7"/>
        <v>665</v>
      </c>
      <c r="V36" s="91">
        <f t="shared" si="7"/>
        <v>70</v>
      </c>
      <c r="W36" s="91">
        <f t="shared" si="7"/>
        <v>220</v>
      </c>
      <c r="X36" s="91">
        <f t="shared" si="7"/>
        <v>102.5</v>
      </c>
      <c r="Y36" s="91">
        <f t="shared" si="7"/>
        <v>255</v>
      </c>
      <c r="Z36" s="91">
        <f t="shared" si="7"/>
        <v>0</v>
      </c>
      <c r="AA36" s="91">
        <f t="shared" si="7"/>
        <v>345</v>
      </c>
      <c r="AB36" s="91">
        <f t="shared" si="7"/>
        <v>70</v>
      </c>
      <c r="AC36" s="91">
        <f t="shared" si="7"/>
        <v>155</v>
      </c>
      <c r="AD36" s="91">
        <f t="shared" si="7"/>
        <v>92.5</v>
      </c>
      <c r="AE36" s="91">
        <f t="shared" si="7"/>
        <v>190</v>
      </c>
      <c r="AF36" s="91">
        <f t="shared" si="7"/>
        <v>0</v>
      </c>
      <c r="AG36" s="91">
        <f t="shared" si="7"/>
        <v>320</v>
      </c>
      <c r="AH36" s="91">
        <f t="shared" si="7"/>
        <v>0</v>
      </c>
      <c r="AI36" s="92"/>
    </row>
    <row r="37" spans="1:35" ht="29.25" customHeight="1" thickBot="1">
      <c r="A37" s="2"/>
      <c r="B37" s="8" t="s">
        <v>34</v>
      </c>
      <c r="C37" s="291">
        <f>SUM(C36:E36)</f>
        <v>30</v>
      </c>
      <c r="D37" s="294"/>
      <c r="E37" s="295"/>
      <c r="F37" s="291">
        <f>SUM(F36:H36)</f>
        <v>30</v>
      </c>
      <c r="G37" s="294"/>
      <c r="H37" s="295"/>
      <c r="I37" s="105"/>
      <c r="J37" s="358" t="s">
        <v>43</v>
      </c>
      <c r="K37" s="406"/>
      <c r="L37" s="407"/>
      <c r="M37" s="366" t="s">
        <v>44</v>
      </c>
      <c r="N37" s="362"/>
      <c r="O37" s="116"/>
      <c r="P37" s="27"/>
      <c r="Q37" s="363">
        <f>SUM(Q36:T36)</f>
        <v>1015</v>
      </c>
      <c r="R37" s="364"/>
      <c r="S37" s="364"/>
      <c r="T37" s="365"/>
      <c r="U37" s="369">
        <f>AA37+AG37</f>
        <v>735</v>
      </c>
      <c r="V37" s="370"/>
      <c r="W37" s="302">
        <f>SUM(W36:Z36)</f>
        <v>577.5</v>
      </c>
      <c r="X37" s="303"/>
      <c r="Y37" s="303"/>
      <c r="Z37" s="304"/>
      <c r="AA37" s="291">
        <f>SUM(AA36:AB36)</f>
        <v>415</v>
      </c>
      <c r="AB37" s="295"/>
      <c r="AC37" s="302">
        <f>SUM(AC36:AF36)</f>
        <v>437.5</v>
      </c>
      <c r="AD37" s="303"/>
      <c r="AE37" s="303"/>
      <c r="AF37" s="304"/>
      <c r="AG37" s="291">
        <f>SUM(AG36:AH36)</f>
        <v>320</v>
      </c>
      <c r="AH37" s="295"/>
      <c r="AI37" s="28"/>
    </row>
    <row r="38" spans="1:35" ht="13.5" thickBot="1">
      <c r="A38" s="2"/>
      <c r="B38" s="99"/>
      <c r="C38" s="99"/>
      <c r="D38" s="99"/>
      <c r="E38" s="109"/>
      <c r="F38" s="99"/>
      <c r="G38" s="99"/>
      <c r="H38" s="99"/>
      <c r="I38" s="2"/>
      <c r="J38" s="366" t="s">
        <v>41</v>
      </c>
      <c r="K38" s="361"/>
      <c r="L38" s="361"/>
      <c r="M38" s="361"/>
      <c r="N38" s="362"/>
      <c r="O38" s="115"/>
      <c r="P38" s="27"/>
      <c r="Q38" s="369">
        <f>SUM(Q37:V37)</f>
        <v>1750</v>
      </c>
      <c r="R38" s="387"/>
      <c r="S38" s="387"/>
      <c r="T38" s="387"/>
      <c r="U38" s="387"/>
      <c r="V38" s="370"/>
      <c r="W38" s="291">
        <f>W37+AA37</f>
        <v>992.5</v>
      </c>
      <c r="X38" s="294"/>
      <c r="Y38" s="294"/>
      <c r="Z38" s="294"/>
      <c r="AA38" s="294"/>
      <c r="AB38" s="295"/>
      <c r="AC38" s="291">
        <f>AC37+AG37</f>
        <v>757.5</v>
      </c>
      <c r="AD38" s="294"/>
      <c r="AE38" s="294"/>
      <c r="AF38" s="294"/>
      <c r="AG38" s="294"/>
      <c r="AH38" s="295"/>
      <c r="AI38" s="28"/>
    </row>
    <row r="39" spans="1:35" ht="13.5" thickBo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7"/>
      <c r="N39" s="27"/>
      <c r="O39" s="27"/>
      <c r="P39" s="27"/>
      <c r="Q39" s="32"/>
      <c r="R39" s="32"/>
      <c r="S39" s="32"/>
      <c r="T39" s="32"/>
      <c r="U39" s="32"/>
      <c r="V39" s="33"/>
      <c r="W39" s="30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8"/>
    </row>
    <row r="40" spans="1:35" ht="12.75">
      <c r="A40" s="390" t="s">
        <v>26</v>
      </c>
      <c r="B40" s="391"/>
      <c r="C40" s="298" t="s">
        <v>27</v>
      </c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299"/>
      <c r="U40" s="299"/>
      <c r="V40" s="386"/>
      <c r="W40" s="43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</row>
    <row r="41" spans="1:35" ht="12.75">
      <c r="A41" s="384" t="s">
        <v>46</v>
      </c>
      <c r="B41" s="385"/>
      <c r="C41" s="388" t="s">
        <v>8</v>
      </c>
      <c r="D41" s="389"/>
      <c r="E41" s="389"/>
      <c r="F41" s="389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85"/>
      <c r="R41" s="95" t="s">
        <v>29</v>
      </c>
      <c r="S41" s="37"/>
      <c r="T41" s="37"/>
      <c r="U41" s="37"/>
      <c r="V41" s="38"/>
      <c r="W41" s="43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</row>
    <row r="42" spans="1:35" ht="12.75">
      <c r="A42" s="384" t="s">
        <v>38</v>
      </c>
      <c r="B42" s="385"/>
      <c r="C42" s="388" t="s">
        <v>9</v>
      </c>
      <c r="D42" s="389"/>
      <c r="E42" s="389"/>
      <c r="F42" s="389"/>
      <c r="G42" s="389"/>
      <c r="H42" s="389"/>
      <c r="I42" s="389"/>
      <c r="J42" s="389"/>
      <c r="K42" s="389"/>
      <c r="L42" s="389"/>
      <c r="M42" s="389"/>
      <c r="N42" s="389"/>
      <c r="O42" s="389"/>
      <c r="P42" s="389"/>
      <c r="Q42" s="385"/>
      <c r="R42" s="39" t="s">
        <v>16</v>
      </c>
      <c r="S42" s="37"/>
      <c r="T42" s="37"/>
      <c r="U42" s="38"/>
      <c r="V42" s="98"/>
      <c r="W42" s="43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</row>
    <row r="43" spans="1:35" ht="13.5" thickBot="1">
      <c r="A43" s="357"/>
      <c r="B43" s="301"/>
      <c r="C43" s="301" t="s">
        <v>12</v>
      </c>
      <c r="D43" s="301"/>
      <c r="E43" s="301"/>
      <c r="F43" s="301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96" t="s">
        <v>45</v>
      </c>
      <c r="S43" s="40"/>
      <c r="T43" s="40"/>
      <c r="U43" s="41"/>
      <c r="V43" s="97"/>
      <c r="W43" s="43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</row>
    <row r="44" spans="1:35" ht="13.5" thickBot="1">
      <c r="A44" s="349"/>
      <c r="B44" s="350"/>
      <c r="C44" s="351" t="s">
        <v>42</v>
      </c>
      <c r="D44" s="352"/>
      <c r="E44" s="352"/>
      <c r="F44" s="352"/>
      <c r="G44" s="352"/>
      <c r="H44" s="352"/>
      <c r="I44" s="352"/>
      <c r="J44" s="352"/>
      <c r="K44" s="352"/>
      <c r="L44" s="352"/>
      <c r="M44" s="352"/>
      <c r="N44" s="352"/>
      <c r="O44" s="352"/>
      <c r="P44" s="352"/>
      <c r="Q44" s="353"/>
      <c r="R44" s="113"/>
      <c r="S44" s="111"/>
      <c r="T44" s="111"/>
      <c r="U44" s="111"/>
      <c r="V44" s="110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</row>
    <row r="45" spans="1:35" ht="12.75">
      <c r="A45" s="354" t="s">
        <v>22</v>
      </c>
      <c r="B45" s="355"/>
      <c r="C45" s="286" t="s">
        <v>20</v>
      </c>
      <c r="D45" s="287"/>
      <c r="E45" s="287"/>
      <c r="F45" s="287"/>
      <c r="G45" s="287"/>
      <c r="H45" s="287"/>
      <c r="I45" s="287"/>
      <c r="J45" s="287"/>
      <c r="K45" s="287"/>
      <c r="L45" s="287"/>
      <c r="M45" s="288"/>
      <c r="N45" s="286" t="s">
        <v>21</v>
      </c>
      <c r="O45" s="287"/>
      <c r="P45" s="289"/>
      <c r="Q45" s="290"/>
      <c r="R45" s="112"/>
      <c r="S45" s="1"/>
      <c r="T45" s="1"/>
      <c r="U45" s="1"/>
      <c r="V45" s="3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12.75">
      <c r="A46" s="377" t="s">
        <v>17</v>
      </c>
      <c r="B46" s="378"/>
      <c r="C46" s="379">
        <v>15</v>
      </c>
      <c r="D46" s="380"/>
      <c r="E46" s="380"/>
      <c r="F46" s="380"/>
      <c r="G46" s="380"/>
      <c r="H46" s="380"/>
      <c r="I46" s="380"/>
      <c r="J46" s="380"/>
      <c r="K46" s="380"/>
      <c r="L46" s="380"/>
      <c r="M46" s="381"/>
      <c r="N46" s="379">
        <v>15</v>
      </c>
      <c r="O46" s="380"/>
      <c r="P46" s="380"/>
      <c r="Q46" s="382"/>
      <c r="R46" s="4"/>
      <c r="S46" s="1"/>
      <c r="T46" s="1"/>
      <c r="U46" s="1"/>
      <c r="V46" s="5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12.75">
      <c r="A47" s="377" t="s">
        <v>18</v>
      </c>
      <c r="B47" s="378"/>
      <c r="C47" s="379">
        <v>15</v>
      </c>
      <c r="D47" s="380"/>
      <c r="E47" s="380"/>
      <c r="F47" s="380"/>
      <c r="G47" s="380"/>
      <c r="H47" s="380"/>
      <c r="I47" s="380"/>
      <c r="J47" s="380"/>
      <c r="K47" s="380"/>
      <c r="L47" s="380"/>
      <c r="M47" s="381"/>
      <c r="N47" s="379">
        <v>15</v>
      </c>
      <c r="O47" s="380"/>
      <c r="P47" s="380"/>
      <c r="Q47" s="382"/>
      <c r="R47" s="4"/>
      <c r="S47" s="1"/>
      <c r="T47" s="1"/>
      <c r="U47" s="1"/>
      <c r="V47" s="5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ht="13.5" thickBot="1">
      <c r="A48" s="371" t="s">
        <v>19</v>
      </c>
      <c r="B48" s="372"/>
      <c r="C48" s="373">
        <v>0</v>
      </c>
      <c r="D48" s="374"/>
      <c r="E48" s="374"/>
      <c r="F48" s="374"/>
      <c r="G48" s="374"/>
      <c r="H48" s="374"/>
      <c r="I48" s="374"/>
      <c r="J48" s="374"/>
      <c r="K48" s="374"/>
      <c r="L48" s="374"/>
      <c r="M48" s="375"/>
      <c r="N48" s="373">
        <v>0</v>
      </c>
      <c r="O48" s="374"/>
      <c r="P48" s="374"/>
      <c r="Q48" s="376"/>
      <c r="R48" s="4"/>
      <c r="S48" s="1"/>
      <c r="T48" s="1"/>
      <c r="U48" s="1"/>
      <c r="V48" s="5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51" ht="12.75">
      <c r="C51" s="189"/>
    </row>
  </sheetData>
  <sheetProtection/>
  <mergeCells count="61">
    <mergeCell ref="AI3:AI6"/>
    <mergeCell ref="AG37:AH37"/>
    <mergeCell ref="AC5:AH5"/>
    <mergeCell ref="Q3:V5"/>
    <mergeCell ref="W3:AB4"/>
    <mergeCell ref="AC3:AH4"/>
    <mergeCell ref="C4:H4"/>
    <mergeCell ref="A36:B36"/>
    <mergeCell ref="O3:O6"/>
    <mergeCell ref="P3:P6"/>
    <mergeCell ref="M5:N5"/>
    <mergeCell ref="C5:E5"/>
    <mergeCell ref="F5:H5"/>
    <mergeCell ref="J5:J6"/>
    <mergeCell ref="K5:K6"/>
    <mergeCell ref="B18:AI18"/>
    <mergeCell ref="A2:AH2"/>
    <mergeCell ref="A1:AH1"/>
    <mergeCell ref="C3:L3"/>
    <mergeCell ref="I4:L4"/>
    <mergeCell ref="A3:A6"/>
    <mergeCell ref="B3:B6"/>
    <mergeCell ref="M3:N4"/>
    <mergeCell ref="L5:L6"/>
    <mergeCell ref="I5:I6"/>
    <mergeCell ref="W5:AB5"/>
    <mergeCell ref="N46:Q46"/>
    <mergeCell ref="C44:Q44"/>
    <mergeCell ref="A40:B40"/>
    <mergeCell ref="C43:Q43"/>
    <mergeCell ref="A44:B44"/>
    <mergeCell ref="A45:B45"/>
    <mergeCell ref="C45:M45"/>
    <mergeCell ref="N45:Q45"/>
    <mergeCell ref="W38:AB38"/>
    <mergeCell ref="AC38:AH38"/>
    <mergeCell ref="J37:L37"/>
    <mergeCell ref="M37:N37"/>
    <mergeCell ref="Q37:T37"/>
    <mergeCell ref="U37:V37"/>
    <mergeCell ref="W37:Z37"/>
    <mergeCell ref="F37:H37"/>
    <mergeCell ref="C40:V40"/>
    <mergeCell ref="A47:B47"/>
    <mergeCell ref="C47:M47"/>
    <mergeCell ref="N47:Q47"/>
    <mergeCell ref="A43:B43"/>
    <mergeCell ref="J38:N38"/>
    <mergeCell ref="Q38:V38"/>
    <mergeCell ref="A46:B46"/>
    <mergeCell ref="C46:M46"/>
    <mergeCell ref="A48:B48"/>
    <mergeCell ref="C48:M48"/>
    <mergeCell ref="N48:Q48"/>
    <mergeCell ref="AA37:AB37"/>
    <mergeCell ref="AC37:AF37"/>
    <mergeCell ref="A41:B41"/>
    <mergeCell ref="C41:Q41"/>
    <mergeCell ref="A42:B42"/>
    <mergeCell ref="C42:Q42"/>
    <mergeCell ref="C37:E37"/>
  </mergeCells>
  <printOptions/>
  <pageMargins left="0" right="0" top="0" bottom="0" header="0" footer="0"/>
  <pageSetup fitToHeight="1" fitToWidth="1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Uniwersytet Medyczny</cp:lastModifiedBy>
  <cp:lastPrinted>2017-06-05T08:25:32Z</cp:lastPrinted>
  <dcterms:created xsi:type="dcterms:W3CDTF">1997-02-26T13:46:56Z</dcterms:created>
  <dcterms:modified xsi:type="dcterms:W3CDTF">2017-06-08T08:33:27Z</dcterms:modified>
  <cp:category/>
  <cp:version/>
  <cp:contentType/>
  <cp:contentStatus/>
</cp:coreProperties>
</file>