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5" windowWidth="9435" windowHeight="4365" tabRatio="639" activeTab="1"/>
  </bookViews>
  <sheets>
    <sheet name="I  rok" sheetId="1" r:id="rId1"/>
    <sheet name="II  rok" sheetId="2" r:id="rId2"/>
  </sheets>
  <definedNames/>
  <calcPr fullCalcOnLoad="1"/>
</workbook>
</file>

<file path=xl/sharedStrings.xml><?xml version="1.0" encoding="utf-8"?>
<sst xmlns="http://schemas.openxmlformats.org/spreadsheetml/2006/main" count="308" uniqueCount="142">
  <si>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</si>
  <si>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</si>
  <si>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</si>
  <si>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</si>
  <si>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</si>
  <si>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</si>
  <si>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</si>
  <si>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</si>
  <si>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t>FORMA                  ZALICZENIA</t>
  </si>
  <si>
    <t>Ćw</t>
  </si>
  <si>
    <t>semestr</t>
  </si>
  <si>
    <t>ZP</t>
  </si>
  <si>
    <t>PZ</t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</si>
  <si>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</si>
  <si>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</si>
  <si>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</si>
  <si>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</si>
  <si>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</si>
  <si>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</si>
  <si>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</si>
  <si>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</si>
  <si>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</si>
  <si>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</si>
  <si>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</si>
  <si>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</si>
  <si>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</si>
  <si>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</si>
  <si>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</si>
  <si>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</si>
  <si>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</si>
  <si>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</si>
  <si>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t>Ogółem</t>
  </si>
  <si>
    <t>Godz. ogółem</t>
  </si>
  <si>
    <t>Godz. do pensum</t>
  </si>
  <si>
    <t>Godz. Pozostałe</t>
  </si>
  <si>
    <t>Razem ogółem</t>
  </si>
  <si>
    <t>Razem
do pensum</t>
  </si>
  <si>
    <t>EGZ</t>
  </si>
  <si>
    <t>ZAL</t>
  </si>
  <si>
    <t>Zakład Zdrowia Publicznego</t>
  </si>
  <si>
    <t>Studium Filozofii i Psychologii Człowieka</t>
  </si>
  <si>
    <t xml:space="preserve">STUDIA II STOPNIA  STACJONARNE  </t>
  </si>
  <si>
    <t>Seminarium magisterskie</t>
  </si>
  <si>
    <t>Zakład Farmakologii Doświadczalnej</t>
  </si>
  <si>
    <t xml:space="preserve">Żywienie człowieka </t>
  </si>
  <si>
    <t>Klinika Onkologii</t>
  </si>
  <si>
    <t>Nadzór sanitarno - epidemiologiczny</t>
  </si>
  <si>
    <t>Ubezpieczenia zdrowotne</t>
  </si>
  <si>
    <t>Ochrona środowiska</t>
  </si>
  <si>
    <t>II Klinika Nefrologii z Oddziłem Leczenia Nadciśnienia Tętniczego i Pododdziałem Dializoterapii</t>
  </si>
  <si>
    <t>Programy profilaktyczne</t>
  </si>
  <si>
    <t>Opieka paliatywna</t>
  </si>
  <si>
    <t>Nadzór w ochronie zdrowia</t>
  </si>
  <si>
    <t>Zamówienia publiczne</t>
  </si>
  <si>
    <t>Zasoby ludzkie w ochronie zdrowia</t>
  </si>
  <si>
    <t>Receptariusz szpitalny</t>
  </si>
  <si>
    <t>Marketing społeczny w ochronie zdrowia</t>
  </si>
  <si>
    <t>Ochrona danych osobowych w podmiocie leczniczym</t>
  </si>
  <si>
    <t>Onkologia</t>
  </si>
  <si>
    <t>Polityka lekowa</t>
  </si>
  <si>
    <t>Kontraktowanie świadczeń zdrowotnych</t>
  </si>
  <si>
    <t xml:space="preserve">Szacowanie potrzeb zdrowotnych </t>
  </si>
  <si>
    <t>Ochrona zdrowia w środowisku pracy</t>
  </si>
  <si>
    <t>Gospodarka finansowa podmiotów leczniczych</t>
  </si>
  <si>
    <t>Farmakoekonomika</t>
  </si>
  <si>
    <t>Wychowanie fizyczne</t>
  </si>
  <si>
    <t>Studium Wychowania Fizycznego i Sportu</t>
  </si>
  <si>
    <t>Zakład Dietetyki i Żywienia Klinicznego</t>
  </si>
  <si>
    <t>Socjologia zdrowia</t>
  </si>
  <si>
    <t>Podstawy pedagogiki</t>
  </si>
  <si>
    <t>Prawo umów</t>
  </si>
  <si>
    <t xml:space="preserve">Ochrona włsności intelektualnej </t>
  </si>
  <si>
    <t>Przedmiot do wyboru A</t>
  </si>
  <si>
    <t>Przedmiot do wyboru B</t>
  </si>
  <si>
    <t>Rachunkowość zarządcza w ochronie zdrowia</t>
  </si>
  <si>
    <t>Postepowanie administracyjne</t>
  </si>
  <si>
    <t>Przedsiębiorczość akademicka</t>
  </si>
  <si>
    <t>Ubezpieczenia społeczne i prawo pracy</t>
  </si>
  <si>
    <r>
      <t>EGZ</t>
    </r>
    <r>
      <rPr>
        <sz val="11"/>
        <rFont val="Times New Roman"/>
        <family val="1"/>
      </rPr>
      <t>-egzamin</t>
    </r>
  </si>
  <si>
    <r>
      <t>W</t>
    </r>
    <r>
      <rPr>
        <sz val="11"/>
        <rFont val="Times New Roman"/>
        <family val="1"/>
      </rPr>
      <t>-wykłady</t>
    </r>
  </si>
  <si>
    <r>
      <t>BN</t>
    </r>
    <r>
      <rPr>
        <sz val="11"/>
        <rFont val="Times New Roman"/>
        <family val="1"/>
      </rPr>
      <t>-bez nauczyciela</t>
    </r>
  </si>
  <si>
    <r>
      <t>ZAL</t>
    </r>
    <r>
      <rPr>
        <sz val="11"/>
        <rFont val="Times New Roman"/>
        <family val="1"/>
      </rPr>
      <t>-zaliczenie</t>
    </r>
  </si>
  <si>
    <r>
      <t>S</t>
    </r>
    <r>
      <rPr>
        <sz val="11"/>
        <rFont val="Times New Roman"/>
        <family val="1"/>
      </rPr>
      <t>-seminaria</t>
    </r>
  </si>
  <si>
    <r>
      <t>ZP</t>
    </r>
    <r>
      <rPr>
        <sz val="11"/>
        <rFont val="Times New Roman"/>
        <family val="1"/>
      </rPr>
      <t>-zajęcia praktyczne</t>
    </r>
  </si>
  <si>
    <r>
      <t>Ćw</t>
    </r>
    <r>
      <rPr>
        <sz val="11"/>
        <rFont val="Times New Roman"/>
        <family val="1"/>
      </rPr>
      <t>-ćwiczenia</t>
    </r>
  </si>
  <si>
    <r>
      <t>PZ</t>
    </r>
    <r>
      <rPr>
        <sz val="11"/>
        <rFont val="Times New Roman"/>
        <family val="1"/>
      </rPr>
      <t>-praktyka zawodowa</t>
    </r>
  </si>
  <si>
    <r>
      <t>T-</t>
    </r>
    <r>
      <rPr>
        <sz val="11"/>
        <rFont val="Times New Roman"/>
        <family val="1"/>
      </rPr>
      <t>zajęcia teoretyczne</t>
    </r>
  </si>
  <si>
    <t>Ekonomia</t>
  </si>
  <si>
    <t>Finansowanie w ochronie zdrowia</t>
  </si>
  <si>
    <t>Prawo zdrowia publicznego</t>
  </si>
  <si>
    <t>Biostatystyka</t>
  </si>
  <si>
    <t>Zakład Statystyki i Informatyki Medycznej</t>
  </si>
  <si>
    <t>Zdrowie środowiskowe</t>
  </si>
  <si>
    <t>Epidemiologia</t>
  </si>
  <si>
    <t>Organizacja i zarządzanie w ochronie zdrowia</t>
  </si>
  <si>
    <t>Polityka społeczna</t>
  </si>
  <si>
    <t>Polityka zdrowotna</t>
  </si>
  <si>
    <t>Edukacja zdrowotna</t>
  </si>
  <si>
    <t>Promocja zdrowia</t>
  </si>
  <si>
    <t>Psychologia zdrowia</t>
  </si>
  <si>
    <t>Język angielski specjalistyczny</t>
  </si>
  <si>
    <t>Studium Języków Obcych</t>
  </si>
  <si>
    <t>Współczesne problemy zdrowia publicznego</t>
  </si>
  <si>
    <t>Strategie zdrowia publicznego</t>
  </si>
  <si>
    <t>Promocja zdrowia oparta na dowodach naukowych</t>
  </si>
  <si>
    <t xml:space="preserve">System prawa w Polsce </t>
  </si>
  <si>
    <t>Cywilnoprawne problemy w ochronie zdrowia</t>
  </si>
  <si>
    <t>Prawo gospodarcze i handlowe</t>
  </si>
  <si>
    <t>Prawo spółek</t>
  </si>
  <si>
    <t>Metodologia badań naukowych</t>
  </si>
  <si>
    <t>Zasoby i systemy informacyjne w ochronie zdrowia</t>
  </si>
  <si>
    <t>Szpitalne systemy zarządzania</t>
  </si>
  <si>
    <t>Wykład monograficzny A</t>
  </si>
  <si>
    <t>Wykład monograficzny B</t>
  </si>
  <si>
    <t>Praktyka zawodowa dotycząca tematyki przedmiotu 7,8,10, 11, 12</t>
  </si>
  <si>
    <r>
      <t>EGZ</t>
    </r>
    <r>
      <rPr>
        <sz val="10"/>
        <rFont val="Times New Roman"/>
        <family val="1"/>
      </rPr>
      <t>-egzamin</t>
    </r>
  </si>
  <si>
    <r>
      <t>W</t>
    </r>
    <r>
      <rPr>
        <sz val="10"/>
        <rFont val="Times New Roman"/>
        <family val="1"/>
      </rPr>
      <t>-wykłady</t>
    </r>
  </si>
  <si>
    <r>
      <t>BN</t>
    </r>
    <r>
      <rPr>
        <sz val="10"/>
        <rFont val="Times New Roman"/>
        <family val="1"/>
      </rPr>
      <t>-bez nauczyciela</t>
    </r>
  </si>
  <si>
    <r>
      <t>ZAL</t>
    </r>
    <r>
      <rPr>
        <sz val="10"/>
        <rFont val="Times New Roman"/>
        <family val="1"/>
      </rPr>
      <t>-zaliczenie</t>
    </r>
  </si>
  <si>
    <r>
      <t>S</t>
    </r>
    <r>
      <rPr>
        <sz val="10"/>
        <rFont val="Times New Roman"/>
        <family val="1"/>
      </rPr>
      <t>-seminaria</t>
    </r>
  </si>
  <si>
    <r>
      <t>ZP</t>
    </r>
    <r>
      <rPr>
        <sz val="10"/>
        <rFont val="Times New Roman"/>
        <family val="1"/>
      </rPr>
      <t>-zajęcia praktyczne</t>
    </r>
  </si>
  <si>
    <r>
      <t>Ćw</t>
    </r>
    <r>
      <rPr>
        <sz val="10"/>
        <rFont val="Times New Roman"/>
        <family val="1"/>
      </rPr>
      <t>-ćwiczenia</t>
    </r>
  </si>
  <si>
    <r>
      <t>PZ</t>
    </r>
    <r>
      <rPr>
        <sz val="10"/>
        <rFont val="Times New Roman"/>
        <family val="1"/>
      </rPr>
      <t>-praktyka zawodowa</t>
    </r>
  </si>
  <si>
    <r>
      <t>T-</t>
    </r>
    <r>
      <rPr>
        <sz val="10"/>
        <rFont val="Times New Roman"/>
        <family val="1"/>
      </rPr>
      <t>zajęcia teoretyczne</t>
    </r>
  </si>
  <si>
    <t>KIERUNEK :         ZDROWIE PUBLICZNE   (cykl 14)                                  II ROK                        rok akademicki:   2017/2018
opiekun roku: dr n. zdr. Bartosz Pędziński</t>
  </si>
  <si>
    <t>KIERUNEK :    ZDROWIE PUBLICZNE (cykl 14)                                       I ROK                        rok akademicki:   2016/2017
opiekun roku: dr n. prawnych Dorota Huzarska</t>
  </si>
  <si>
    <t>Zakład Higieny, Epidemiologii i Ergonomii</t>
  </si>
  <si>
    <t>Ekonomika zdrowia/Health economic</t>
  </si>
  <si>
    <t>Formy opieki zdrowotnej/Forms of health care</t>
  </si>
  <si>
    <t xml:space="preserve"> Ewolucja systemów zdrowotnych/Evolution of health systems</t>
  </si>
  <si>
    <t>Komunikacja społeczna/Social communication</t>
  </si>
  <si>
    <t>Fundusze europejskie w ochronie zdrowia/European funds in health care</t>
  </si>
  <si>
    <t>Telemedycyna i e-zdrowie/Telemedicine and e-health</t>
  </si>
  <si>
    <t>Międzynarodowe problemy zdrowia/ International health problems</t>
  </si>
  <si>
    <t>Marketing usług zdrowotnych/Marketing of health services</t>
  </si>
  <si>
    <t>Epidemiologia i profilaktyka chorób cywilizacy/Epidemiology and prevention of civilisation diseases</t>
  </si>
  <si>
    <t>Zachowania ryzykowne dla zdrowia/ Health risk behaviors</t>
  </si>
  <si>
    <t>Międzynarodowe stosunki gospodarcze/International economic affairs</t>
  </si>
  <si>
    <t>Zarządzanie personelem w podmiocie leczniczym/Human resource management in healthcare organisations</t>
  </si>
  <si>
    <t xml:space="preserve">Analiza badań epidemiologicznych/Analysis of Epidemiological Studies   </t>
  </si>
  <si>
    <t>Zakład Medycyny Populacyjnej i Prewencji Chorób Cywilizacyjnych</t>
  </si>
  <si>
    <t>Zakład Prawa Medycznego i Deontologii Lekarskiej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</si>
</sst>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 CE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E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44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51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51" fillId="0" borderId="46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35" borderId="61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 wrapText="1"/>
    </xf>
    <xf numFmtId="0" fontId="12" fillId="35" borderId="35" xfId="0" applyFont="1" applyFill="1" applyBorder="1" applyAlignment="1">
      <alignment horizontal="center" vertical="center" wrapText="1"/>
    </xf>
    <xf numFmtId="0" fontId="12" fillId="35" borderId="40" xfId="0" applyFont="1" applyFill="1" applyBorder="1" applyAlignment="1">
      <alignment horizontal="center" vertical="center" wrapText="1"/>
    </xf>
    <xf numFmtId="0" fontId="12" fillId="35" borderId="37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horizontal="center" vertical="center" wrapText="1"/>
    </xf>
    <xf numFmtId="0" fontId="12" fillId="35" borderId="39" xfId="0" applyFont="1" applyFill="1" applyBorder="1" applyAlignment="1">
      <alignment horizontal="center" vertical="center" wrapText="1"/>
    </xf>
    <xf numFmtId="0" fontId="12" fillId="35" borderId="41" xfId="0" applyFont="1" applyFill="1" applyBorder="1" applyAlignment="1">
      <alignment horizontal="center" vertical="center" wrapText="1"/>
    </xf>
    <xf numFmtId="0" fontId="12" fillId="35" borderId="42" xfId="0" applyFont="1" applyFill="1" applyBorder="1" applyAlignment="1">
      <alignment horizontal="center" vertical="center" wrapText="1"/>
    </xf>
    <xf numFmtId="0" fontId="12" fillId="35" borderId="43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left" vertical="center" wrapText="1"/>
    </xf>
    <xf numFmtId="0" fontId="11" fillId="37" borderId="14" xfId="0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35" borderId="65" xfId="0" applyFont="1" applyFill="1" applyBorder="1" applyAlignment="1">
      <alignment horizontal="center" vertical="center" wrapText="1"/>
    </xf>
    <xf numFmtId="0" fontId="11" fillId="35" borderId="64" xfId="0" applyFont="1" applyFill="1" applyBorder="1" applyAlignment="1">
      <alignment horizontal="center" vertical="center" wrapText="1"/>
    </xf>
    <xf numFmtId="0" fontId="11" fillId="35" borderId="67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15" fillId="35" borderId="65" xfId="0" applyFont="1" applyFill="1" applyBorder="1" applyAlignment="1">
      <alignment horizontal="center" vertical="center" wrapText="1"/>
    </xf>
    <xf numFmtId="0" fontId="15" fillId="35" borderId="64" xfId="0" applyFont="1" applyFill="1" applyBorder="1" applyAlignment="1">
      <alignment horizontal="center" vertical="center" wrapText="1"/>
    </xf>
    <xf numFmtId="0" fontId="15" fillId="35" borderId="6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44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36" borderId="16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37" borderId="11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37" borderId="11" xfId="0" applyFont="1" applyFill="1" applyBorder="1" applyAlignment="1">
      <alignment horizontal="left" vertical="top" wrapText="1"/>
    </xf>
    <xf numFmtId="0" fontId="11" fillId="37" borderId="10" xfId="0" applyFont="1" applyFill="1" applyBorder="1" applyAlignment="1">
      <alignment vertical="center" wrapText="1"/>
    </xf>
    <xf numFmtId="0" fontId="55" fillId="37" borderId="11" xfId="0" applyFont="1" applyFill="1" applyBorder="1" applyAlignment="1">
      <alignment horizontal="left" vertical="center" wrapText="1"/>
    </xf>
    <xf numFmtId="0" fontId="55" fillId="37" borderId="10" xfId="0" applyFont="1" applyFill="1" applyBorder="1" applyAlignment="1">
      <alignment horizontal="left" vertical="top" wrapText="1"/>
    </xf>
    <xf numFmtId="0" fontId="11" fillId="37" borderId="10" xfId="0" applyFont="1" applyFill="1" applyBorder="1" applyAlignment="1">
      <alignment horizontal="left" vertical="top" wrapText="1"/>
    </xf>
    <xf numFmtId="0" fontId="12" fillId="35" borderId="61" xfId="0" applyFont="1" applyFill="1" applyBorder="1" applyAlignment="1">
      <alignment horizontal="center" vertical="center" wrapText="1"/>
    </xf>
    <xf numFmtId="0" fontId="12" fillId="35" borderId="56" xfId="0" applyFont="1" applyFill="1" applyBorder="1" applyAlignment="1">
      <alignment horizontal="center" vertical="center" wrapText="1"/>
    </xf>
    <xf numFmtId="0" fontId="12" fillId="35" borderId="57" xfId="0" applyFont="1" applyFill="1" applyBorder="1" applyAlignment="1">
      <alignment horizontal="center" vertical="center" wrapText="1"/>
    </xf>
    <xf numFmtId="0" fontId="12" fillId="35" borderId="58" xfId="0" applyFont="1" applyFill="1" applyBorder="1" applyAlignment="1">
      <alignment horizontal="center" vertical="center" wrapText="1"/>
    </xf>
    <xf numFmtId="0" fontId="12" fillId="35" borderId="59" xfId="0" applyFont="1" applyFill="1" applyBorder="1" applyAlignment="1">
      <alignment horizontal="center" vertical="center" wrapText="1"/>
    </xf>
    <xf numFmtId="0" fontId="13" fillId="35" borderId="36" xfId="0" applyFont="1" applyFill="1" applyBorder="1" applyAlignment="1">
      <alignment horizontal="center" vertical="center" wrapText="1"/>
    </xf>
    <xf numFmtId="0" fontId="13" fillId="35" borderId="40" xfId="0" applyFont="1" applyFill="1" applyBorder="1" applyAlignment="1">
      <alignment horizontal="center" vertical="center" wrapText="1"/>
    </xf>
    <xf numFmtId="0" fontId="13" fillId="36" borderId="35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 wrapText="1"/>
    </xf>
    <xf numFmtId="0" fontId="13" fillId="35" borderId="6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textRotation="90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3" fillId="0" borderId="72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0" fillId="0" borderId="7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/>
    </xf>
    <xf numFmtId="0" fontId="10" fillId="0" borderId="79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7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7" fillId="0" borderId="7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7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4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74" xfId="0" applyFont="1" applyFill="1" applyBorder="1" applyAlignment="1">
      <alignment horizontal="center" vertical="center" wrapText="1"/>
    </xf>
    <xf numFmtId="0" fontId="12" fillId="35" borderId="46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2" fillId="35" borderId="73" xfId="0" applyFont="1" applyFill="1" applyBorder="1" applyAlignment="1">
      <alignment horizontal="center" vertical="center" wrapText="1"/>
    </xf>
    <xf numFmtId="0" fontId="12" fillId="35" borderId="66" xfId="0" applyFont="1" applyFill="1" applyBorder="1" applyAlignment="1">
      <alignment horizontal="center" vertical="center" wrapText="1"/>
    </xf>
    <xf numFmtId="0" fontId="12" fillId="35" borderId="4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12" fillId="36" borderId="35" xfId="0" applyFont="1" applyFill="1" applyBorder="1" applyAlignment="1">
      <alignment horizontal="center" vertical="center" wrapText="1"/>
    </xf>
    <xf numFmtId="0" fontId="12" fillId="36" borderId="60" xfId="0" applyFont="1" applyFill="1" applyBorder="1" applyAlignment="1">
      <alignment horizontal="center" vertical="center" wrapText="1"/>
    </xf>
    <xf numFmtId="0" fontId="12" fillId="36" borderId="34" xfId="0" applyFont="1" applyFill="1" applyBorder="1" applyAlignment="1">
      <alignment horizontal="center" vertical="center" wrapText="1"/>
    </xf>
    <xf numFmtId="0" fontId="13" fillId="35" borderId="35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 wrapText="1"/>
    </xf>
    <xf numFmtId="0" fontId="12" fillId="35" borderId="35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 wrapText="1"/>
    </xf>
    <xf numFmtId="0" fontId="12" fillId="35" borderId="62" xfId="0" applyFont="1" applyFill="1" applyBorder="1" applyAlignment="1">
      <alignment horizontal="center" vertical="center" textRotation="90" wrapText="1"/>
    </xf>
    <xf numFmtId="0" fontId="12" fillId="35" borderId="72" xfId="0" applyFont="1" applyFill="1" applyBorder="1" applyAlignment="1">
      <alignment horizontal="center" vertical="center" textRotation="90" wrapText="1"/>
    </xf>
    <xf numFmtId="0" fontId="12" fillId="35" borderId="28" xfId="0" applyFont="1" applyFill="1" applyBorder="1" applyAlignment="1">
      <alignment horizontal="center" vertical="center" textRotation="90" wrapText="1"/>
    </xf>
    <xf numFmtId="0" fontId="2" fillId="0" borderId="7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35" borderId="6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11" fillId="37" borderId="14" xfId="0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11" fillId="37" borderId="14" xfId="0" applyFont="1" applyFill="1" applyBorder="1" applyAlignment="1">
      <alignment horizontal="left" vertical="top" wrapText="1"/>
    </xf>
    <xf numFmtId="0" fontId="11" fillId="37" borderId="10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2" fillId="35" borderId="72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3" fillId="36" borderId="35" xfId="0" applyFont="1" applyFill="1" applyBorder="1" applyAlignment="1">
      <alignment horizontal="center" vertical="center" wrapText="1"/>
    </xf>
    <xf numFmtId="0" fontId="13" fillId="36" borderId="60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35" borderId="49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7" borderId="47" xfId="0" applyFont="1" applyFill="1" applyBorder="1" applyAlignment="1">
      <alignment horizontal="left" vertical="center" wrapText="1"/>
    </xf>
    <xf numFmtId="0" fontId="11" fillId="37" borderId="30" xfId="0" applyFont="1" applyFill="1" applyBorder="1" applyAlignment="1">
      <alignment horizontal="left" vertical="center" wrapText="1"/>
    </xf>
    <xf numFmtId="0" fontId="11" fillId="37" borderId="66" xfId="0" applyFont="1" applyFill="1" applyBorder="1" applyAlignment="1">
      <alignment horizontal="left" vertical="center" wrapText="1"/>
    </xf>
    <xf numFmtId="0" fontId="11" fillId="37" borderId="63" xfId="0" applyFont="1" applyFill="1" applyBorder="1" applyAlignment="1">
      <alignment horizontal="left" vertical="center" wrapText="1"/>
    </xf>
    <xf numFmtId="0" fontId="12" fillId="35" borderId="61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36" borderId="60" xfId="0" applyFont="1" applyFill="1" applyBorder="1" applyAlignment="1">
      <alignment horizontal="center" vertical="center" wrapText="1"/>
    </xf>
    <xf numFmtId="0" fontId="14" fillId="36" borderId="34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80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left" vertical="center" wrapText="1"/>
    </xf>
    <xf numFmtId="0" fontId="12" fillId="35" borderId="60" xfId="0" applyFont="1" applyFill="1" applyBorder="1" applyAlignment="1">
      <alignment horizontal="left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68" xfId="0" applyFont="1" applyFill="1" applyBorder="1" applyAlignment="1">
      <alignment horizontal="center" vertical="center" wrapText="1"/>
    </xf>
    <xf numFmtId="0" fontId="12" fillId="35" borderId="71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0" fontId="12" fillId="36" borderId="62" xfId="0" applyFont="1" applyFill="1" applyBorder="1" applyAlignment="1">
      <alignment horizontal="center" vertical="center" textRotation="90" wrapText="1"/>
    </xf>
    <xf numFmtId="0" fontId="14" fillId="36" borderId="72" xfId="0" applyFont="1" applyFill="1" applyBorder="1" applyAlignment="1">
      <alignment horizontal="center" vertical="center" textRotation="90" wrapText="1"/>
    </xf>
    <xf numFmtId="0" fontId="14" fillId="36" borderId="28" xfId="0" applyFont="1" applyFill="1" applyBorder="1" applyAlignment="1">
      <alignment horizontal="center" vertical="center" textRotation="90" wrapText="1"/>
    </xf>
    <xf numFmtId="0" fontId="12" fillId="35" borderId="69" xfId="0" applyFont="1" applyFill="1" applyBorder="1" applyAlignment="1">
      <alignment horizontal="center" vertical="center" wrapText="1"/>
    </xf>
    <xf numFmtId="0" fontId="12" fillId="35" borderId="70" xfId="0" applyFont="1" applyFill="1" applyBorder="1" applyAlignment="1">
      <alignment horizontal="center" vertical="center" wrapText="1"/>
    </xf>
    <xf numFmtId="0" fontId="13" fillId="35" borderId="33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6" xfId="0" applyFont="1" applyFill="1" applyBorder="1" applyAlignment="1">
      <alignment horizontal="center" vertical="center" wrapText="1"/>
    </xf>
    <xf numFmtId="0" fontId="13" fillId="35" borderId="45" xfId="0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 wrapText="1"/>
    </xf>
    <xf numFmtId="0" fontId="11" fillId="35" borderId="65" xfId="0" applyFont="1" applyFill="1" applyBorder="1" applyAlignment="1">
      <alignment horizontal="center" vertical="center" wrapText="1"/>
    </xf>
    <xf numFmtId="0" fontId="11" fillId="37" borderId="78" xfId="0" applyFont="1" applyFill="1" applyBorder="1" applyAlignment="1">
      <alignment horizontal="left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6"/>
  <sheetViews>
    <sheetView zoomScale="75" zoomScaleNormal="75" zoomScalePageLayoutView="0" workbookViewId="0" topLeftCell="A1">
      <selection activeCell="I25" sqref="I25"/>
    </sheetView>
  </sheetViews>
  <sheetFormatPr defaultColWidth="9.00390625" defaultRowHeight="12.75"/>
  <cols>
    <col min="1" max="1" width="3.125" style="53" customWidth="1"/>
    <col min="2" max="3" width="26.875" style="53" customWidth="1"/>
    <col min="4" max="35" width="5.375" style="53" customWidth="1"/>
    <col min="36" max="36" width="25.375" style="53" customWidth="1"/>
    <col min="37" max="37" width="9.125" style="53" customWidth="1"/>
    <col min="38" max="43" width="6.125" style="53" customWidth="1"/>
    <col min="44" max="16384" width="9.125" style="53" customWidth="1"/>
  </cols>
  <sheetData>
    <row r="1" spans="1:36" ht="12.75">
      <c r="A1" s="288"/>
      <c r="B1" s="288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18" customHeight="1" thickBot="1">
      <c r="A2" s="289" t="s">
        <v>41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42"/>
    </row>
    <row r="3" spans="1:36" ht="29.25" customHeight="1" thickBot="1">
      <c r="A3" s="290" t="s">
        <v>125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89"/>
    </row>
    <row r="4" spans="1:36" ht="14.25" customHeight="1" thickBot="1">
      <c r="A4" s="292" t="s">
        <v>19</v>
      </c>
      <c r="B4" s="295" t="s">
        <v>20</v>
      </c>
      <c r="C4" s="296"/>
      <c r="D4" s="301" t="s">
        <v>7</v>
      </c>
      <c r="E4" s="301"/>
      <c r="F4" s="301"/>
      <c r="G4" s="301"/>
      <c r="H4" s="301"/>
      <c r="I4" s="301"/>
      <c r="J4" s="301"/>
      <c r="K4" s="301"/>
      <c r="L4" s="301"/>
      <c r="M4" s="302"/>
      <c r="N4" s="303" t="s">
        <v>8</v>
      </c>
      <c r="O4" s="304"/>
      <c r="P4" s="307" t="s">
        <v>36</v>
      </c>
      <c r="Q4" s="307" t="s">
        <v>35</v>
      </c>
      <c r="R4" s="312" t="s">
        <v>1</v>
      </c>
      <c r="S4" s="301"/>
      <c r="T4" s="301"/>
      <c r="U4" s="301"/>
      <c r="V4" s="301"/>
      <c r="W4" s="313"/>
      <c r="X4" s="312" t="s">
        <v>0</v>
      </c>
      <c r="Y4" s="301"/>
      <c r="Z4" s="301"/>
      <c r="AA4" s="301"/>
      <c r="AB4" s="301"/>
      <c r="AC4" s="313"/>
      <c r="AD4" s="312" t="s">
        <v>26</v>
      </c>
      <c r="AE4" s="301"/>
      <c r="AF4" s="301"/>
      <c r="AG4" s="301"/>
      <c r="AH4" s="301"/>
      <c r="AI4" s="301"/>
      <c r="AJ4" s="320" t="s">
        <v>25</v>
      </c>
    </row>
    <row r="5" spans="1:36" ht="12.75" customHeight="1" thickBot="1">
      <c r="A5" s="293"/>
      <c r="B5" s="297"/>
      <c r="C5" s="298"/>
      <c r="D5" s="321" t="s">
        <v>29</v>
      </c>
      <c r="E5" s="321"/>
      <c r="F5" s="321"/>
      <c r="G5" s="321"/>
      <c r="H5" s="321"/>
      <c r="I5" s="322"/>
      <c r="J5" s="323" t="s">
        <v>28</v>
      </c>
      <c r="K5" s="321"/>
      <c r="L5" s="321"/>
      <c r="M5" s="324"/>
      <c r="N5" s="305"/>
      <c r="O5" s="306"/>
      <c r="P5" s="308"/>
      <c r="Q5" s="310"/>
      <c r="R5" s="314"/>
      <c r="S5" s="315"/>
      <c r="T5" s="315"/>
      <c r="U5" s="315"/>
      <c r="V5" s="315"/>
      <c r="W5" s="316"/>
      <c r="X5" s="317"/>
      <c r="Y5" s="318"/>
      <c r="Z5" s="318"/>
      <c r="AA5" s="318"/>
      <c r="AB5" s="318"/>
      <c r="AC5" s="319"/>
      <c r="AD5" s="317"/>
      <c r="AE5" s="318"/>
      <c r="AF5" s="318"/>
      <c r="AG5" s="318"/>
      <c r="AH5" s="318"/>
      <c r="AI5" s="318"/>
      <c r="AJ5" s="320"/>
    </row>
    <row r="6" spans="1:36" ht="12.75" customHeight="1" thickBot="1">
      <c r="A6" s="293"/>
      <c r="B6" s="297"/>
      <c r="C6" s="298"/>
      <c r="D6" s="321" t="s">
        <v>4</v>
      </c>
      <c r="E6" s="321"/>
      <c r="F6" s="324"/>
      <c r="G6" s="323" t="s">
        <v>5</v>
      </c>
      <c r="H6" s="321"/>
      <c r="I6" s="322"/>
      <c r="J6" s="325" t="s">
        <v>30</v>
      </c>
      <c r="K6" s="325" t="s">
        <v>11</v>
      </c>
      <c r="L6" s="325" t="s">
        <v>12</v>
      </c>
      <c r="M6" s="325" t="s">
        <v>31</v>
      </c>
      <c r="N6" s="327" t="s">
        <v>10</v>
      </c>
      <c r="O6" s="328"/>
      <c r="P6" s="308"/>
      <c r="Q6" s="310"/>
      <c r="R6" s="317"/>
      <c r="S6" s="318"/>
      <c r="T6" s="318"/>
      <c r="U6" s="318"/>
      <c r="V6" s="318"/>
      <c r="W6" s="319"/>
      <c r="X6" s="327" t="s">
        <v>24</v>
      </c>
      <c r="Y6" s="328"/>
      <c r="Z6" s="328"/>
      <c r="AA6" s="328"/>
      <c r="AB6" s="328"/>
      <c r="AC6" s="329"/>
      <c r="AD6" s="327" t="s">
        <v>24</v>
      </c>
      <c r="AE6" s="328"/>
      <c r="AF6" s="328"/>
      <c r="AG6" s="328"/>
      <c r="AH6" s="328"/>
      <c r="AI6" s="328"/>
      <c r="AJ6" s="320"/>
    </row>
    <row r="7" spans="1:36" ht="15.75" customHeight="1" thickBot="1">
      <c r="A7" s="294"/>
      <c r="B7" s="299"/>
      <c r="C7" s="300"/>
      <c r="D7" s="92" t="s">
        <v>30</v>
      </c>
      <c r="E7" s="93" t="s">
        <v>11</v>
      </c>
      <c r="F7" s="93" t="s">
        <v>12</v>
      </c>
      <c r="G7" s="94" t="s">
        <v>30</v>
      </c>
      <c r="H7" s="95" t="s">
        <v>11</v>
      </c>
      <c r="I7" s="93" t="s">
        <v>12</v>
      </c>
      <c r="J7" s="326"/>
      <c r="K7" s="326"/>
      <c r="L7" s="326"/>
      <c r="M7" s="332"/>
      <c r="N7" s="96" t="s">
        <v>4</v>
      </c>
      <c r="O7" s="97" t="s">
        <v>5</v>
      </c>
      <c r="P7" s="309"/>
      <c r="Q7" s="311"/>
      <c r="R7" s="94" t="s">
        <v>2</v>
      </c>
      <c r="S7" s="98" t="s">
        <v>3</v>
      </c>
      <c r="T7" s="98" t="s">
        <v>9</v>
      </c>
      <c r="U7" s="98" t="s">
        <v>11</v>
      </c>
      <c r="V7" s="98" t="s">
        <v>23</v>
      </c>
      <c r="W7" s="99" t="s">
        <v>12</v>
      </c>
      <c r="X7" s="96" t="s">
        <v>2</v>
      </c>
      <c r="Y7" s="95" t="s">
        <v>3</v>
      </c>
      <c r="Z7" s="95" t="s">
        <v>9</v>
      </c>
      <c r="AA7" s="95" t="s">
        <v>11</v>
      </c>
      <c r="AB7" s="95" t="s">
        <v>23</v>
      </c>
      <c r="AC7" s="93" t="s">
        <v>12</v>
      </c>
      <c r="AD7" s="96" t="s">
        <v>2</v>
      </c>
      <c r="AE7" s="95" t="s">
        <v>3</v>
      </c>
      <c r="AF7" s="95" t="s">
        <v>9</v>
      </c>
      <c r="AG7" s="95" t="s">
        <v>11</v>
      </c>
      <c r="AH7" s="95" t="s">
        <v>23</v>
      </c>
      <c r="AI7" s="97" t="s">
        <v>12</v>
      </c>
      <c r="AJ7" s="320"/>
    </row>
    <row r="8" spans="1:36" ht="12.75" customHeight="1">
      <c r="A8" s="100">
        <v>1</v>
      </c>
      <c r="B8" s="330" t="s">
        <v>87</v>
      </c>
      <c r="C8" s="331"/>
      <c r="D8" s="103">
        <v>3</v>
      </c>
      <c r="E8" s="104"/>
      <c r="F8" s="105"/>
      <c r="G8" s="106"/>
      <c r="H8" s="104"/>
      <c r="I8" s="107"/>
      <c r="J8" s="106">
        <f>D8+G8</f>
        <v>3</v>
      </c>
      <c r="K8" s="108">
        <f>E8+H8</f>
        <v>0</v>
      </c>
      <c r="L8" s="109">
        <f>F8+I8</f>
        <v>0</v>
      </c>
      <c r="M8" s="110">
        <f aca="true" t="shared" si="0" ref="M8:M13">SUM(J8:L8)</f>
        <v>3</v>
      </c>
      <c r="N8" s="111" t="s">
        <v>37</v>
      </c>
      <c r="O8" s="112"/>
      <c r="P8" s="113">
        <f>R8+S8+T8</f>
        <v>45</v>
      </c>
      <c r="Q8" s="113">
        <f>SUM(R8:W8)</f>
        <v>90</v>
      </c>
      <c r="R8" s="114">
        <f aca="true" t="shared" si="1" ref="R8:W23">X8+AD8</f>
        <v>10</v>
      </c>
      <c r="S8" s="115">
        <f t="shared" si="1"/>
        <v>10</v>
      </c>
      <c r="T8" s="115">
        <f t="shared" si="1"/>
        <v>25</v>
      </c>
      <c r="U8" s="115">
        <f t="shared" si="1"/>
        <v>0</v>
      </c>
      <c r="V8" s="115">
        <f t="shared" si="1"/>
        <v>45</v>
      </c>
      <c r="W8" s="116">
        <f t="shared" si="1"/>
        <v>0</v>
      </c>
      <c r="X8" s="5">
        <v>10</v>
      </c>
      <c r="Y8" s="3">
        <v>10</v>
      </c>
      <c r="Z8" s="3">
        <v>25</v>
      </c>
      <c r="AA8" s="3"/>
      <c r="AB8" s="3">
        <v>45</v>
      </c>
      <c r="AC8" s="7"/>
      <c r="AD8" s="5"/>
      <c r="AE8" s="3"/>
      <c r="AF8" s="4"/>
      <c r="AG8" s="4"/>
      <c r="AH8" s="3"/>
      <c r="AI8" s="4"/>
      <c r="AJ8" s="8" t="s">
        <v>39</v>
      </c>
    </row>
    <row r="9" spans="1:36" s="54" customFormat="1" ht="15">
      <c r="A9" s="117">
        <v>2</v>
      </c>
      <c r="B9" s="330" t="s">
        <v>127</v>
      </c>
      <c r="C9" s="331"/>
      <c r="D9" s="118"/>
      <c r="E9" s="119"/>
      <c r="F9" s="120"/>
      <c r="G9" s="121">
        <v>2</v>
      </c>
      <c r="H9" s="122"/>
      <c r="I9" s="120"/>
      <c r="J9" s="121">
        <v>2</v>
      </c>
      <c r="K9" s="122">
        <v>0</v>
      </c>
      <c r="L9" s="123">
        <f aca="true" t="shared" si="2" ref="L9:L16">F9+I9</f>
        <v>0</v>
      </c>
      <c r="M9" s="124">
        <f t="shared" si="0"/>
        <v>2</v>
      </c>
      <c r="N9" s="125"/>
      <c r="O9" s="126" t="s">
        <v>37</v>
      </c>
      <c r="P9" s="113">
        <f aca="true" t="shared" si="3" ref="P9:P32">R9+S9+T9</f>
        <v>30</v>
      </c>
      <c r="Q9" s="127">
        <f aca="true" t="shared" si="4" ref="Q9:Q32">SUM(R9:W9)</f>
        <v>50</v>
      </c>
      <c r="R9" s="13">
        <f t="shared" si="1"/>
        <v>5</v>
      </c>
      <c r="S9" s="11">
        <f t="shared" si="1"/>
        <v>10</v>
      </c>
      <c r="T9" s="11">
        <f t="shared" si="1"/>
        <v>15</v>
      </c>
      <c r="U9" s="11">
        <f t="shared" si="1"/>
        <v>0</v>
      </c>
      <c r="V9" s="11">
        <f t="shared" si="1"/>
        <v>20</v>
      </c>
      <c r="W9" s="14">
        <f t="shared" si="1"/>
        <v>0</v>
      </c>
      <c r="X9" s="13"/>
      <c r="Y9" s="10"/>
      <c r="Z9" s="10"/>
      <c r="AA9" s="10"/>
      <c r="AB9" s="11"/>
      <c r="AC9" s="14"/>
      <c r="AD9" s="13">
        <v>5</v>
      </c>
      <c r="AE9" s="10">
        <v>10</v>
      </c>
      <c r="AF9" s="10">
        <v>15</v>
      </c>
      <c r="AG9" s="10"/>
      <c r="AH9" s="11">
        <v>20</v>
      </c>
      <c r="AI9" s="12"/>
      <c r="AJ9" s="15" t="s">
        <v>39</v>
      </c>
    </row>
    <row r="10" spans="1:36" ht="15">
      <c r="A10" s="128">
        <v>3</v>
      </c>
      <c r="B10" s="330" t="s">
        <v>88</v>
      </c>
      <c r="C10" s="331"/>
      <c r="D10" s="103"/>
      <c r="E10" s="104"/>
      <c r="F10" s="105"/>
      <c r="G10" s="106">
        <v>2</v>
      </c>
      <c r="H10" s="104"/>
      <c r="I10" s="107"/>
      <c r="J10" s="106">
        <f aca="true" t="shared" si="5" ref="J10:K13">D10+G10</f>
        <v>2</v>
      </c>
      <c r="K10" s="108">
        <f t="shared" si="5"/>
        <v>0</v>
      </c>
      <c r="L10" s="109">
        <f t="shared" si="2"/>
        <v>0</v>
      </c>
      <c r="M10" s="110">
        <f t="shared" si="0"/>
        <v>2</v>
      </c>
      <c r="N10" s="129"/>
      <c r="O10" s="112" t="s">
        <v>38</v>
      </c>
      <c r="P10" s="113">
        <f t="shared" si="3"/>
        <v>30</v>
      </c>
      <c r="Q10" s="113">
        <f t="shared" si="4"/>
        <v>50</v>
      </c>
      <c r="R10" s="114">
        <f t="shared" si="1"/>
        <v>10</v>
      </c>
      <c r="S10" s="115">
        <f t="shared" si="1"/>
        <v>10</v>
      </c>
      <c r="T10" s="115">
        <f t="shared" si="1"/>
        <v>10</v>
      </c>
      <c r="U10" s="115">
        <f t="shared" si="1"/>
        <v>0</v>
      </c>
      <c r="V10" s="115">
        <f t="shared" si="1"/>
        <v>20</v>
      </c>
      <c r="W10" s="116">
        <f t="shared" si="1"/>
        <v>0</v>
      </c>
      <c r="X10" s="5"/>
      <c r="Y10" s="3"/>
      <c r="Z10" s="3"/>
      <c r="AA10" s="3"/>
      <c r="AB10" s="3"/>
      <c r="AC10" s="7"/>
      <c r="AD10" s="5">
        <v>10</v>
      </c>
      <c r="AE10" s="2">
        <v>10</v>
      </c>
      <c r="AF10" s="2">
        <v>10</v>
      </c>
      <c r="AG10" s="2"/>
      <c r="AH10" s="3">
        <v>20</v>
      </c>
      <c r="AI10" s="4"/>
      <c r="AJ10" s="8" t="s">
        <v>39</v>
      </c>
    </row>
    <row r="11" spans="1:36" ht="15">
      <c r="A11" s="117">
        <v>4</v>
      </c>
      <c r="B11" s="330" t="s">
        <v>89</v>
      </c>
      <c r="C11" s="331"/>
      <c r="D11" s="103"/>
      <c r="E11" s="104"/>
      <c r="F11" s="105"/>
      <c r="G11" s="106">
        <v>4</v>
      </c>
      <c r="H11" s="104"/>
      <c r="I11" s="105"/>
      <c r="J11" s="106">
        <f t="shared" si="5"/>
        <v>4</v>
      </c>
      <c r="K11" s="108">
        <f t="shared" si="5"/>
        <v>0</v>
      </c>
      <c r="L11" s="109">
        <f t="shared" si="2"/>
        <v>0</v>
      </c>
      <c r="M11" s="110">
        <f t="shared" si="0"/>
        <v>4</v>
      </c>
      <c r="N11" s="111"/>
      <c r="O11" s="130" t="s">
        <v>37</v>
      </c>
      <c r="P11" s="113">
        <f t="shared" si="3"/>
        <v>45</v>
      </c>
      <c r="Q11" s="113">
        <f t="shared" si="4"/>
        <v>100</v>
      </c>
      <c r="R11" s="114">
        <f t="shared" si="1"/>
        <v>15</v>
      </c>
      <c r="S11" s="115">
        <f t="shared" si="1"/>
        <v>10</v>
      </c>
      <c r="T11" s="115">
        <f t="shared" si="1"/>
        <v>20</v>
      </c>
      <c r="U11" s="115">
        <f t="shared" si="1"/>
        <v>0</v>
      </c>
      <c r="V11" s="115">
        <f t="shared" si="1"/>
        <v>55</v>
      </c>
      <c r="W11" s="116">
        <f t="shared" si="1"/>
        <v>0</v>
      </c>
      <c r="X11" s="5"/>
      <c r="Y11" s="3"/>
      <c r="Z11" s="3"/>
      <c r="AA11" s="3"/>
      <c r="AB11" s="3"/>
      <c r="AC11" s="7"/>
      <c r="AD11" s="5">
        <v>15</v>
      </c>
      <c r="AE11" s="2">
        <v>10</v>
      </c>
      <c r="AF11" s="3">
        <v>20</v>
      </c>
      <c r="AG11" s="3"/>
      <c r="AH11" s="3">
        <v>55</v>
      </c>
      <c r="AI11" s="4"/>
      <c r="AJ11" s="87" t="s">
        <v>39</v>
      </c>
    </row>
    <row r="12" spans="1:36" s="54" customFormat="1" ht="33" customHeight="1">
      <c r="A12" s="128">
        <v>5</v>
      </c>
      <c r="B12" s="330" t="s">
        <v>90</v>
      </c>
      <c r="C12" s="331"/>
      <c r="D12" s="118">
        <v>3</v>
      </c>
      <c r="E12" s="119"/>
      <c r="F12" s="120"/>
      <c r="G12" s="121"/>
      <c r="H12" s="120"/>
      <c r="I12" s="131"/>
      <c r="J12" s="121">
        <f t="shared" si="5"/>
        <v>3</v>
      </c>
      <c r="K12" s="122">
        <f t="shared" si="5"/>
        <v>0</v>
      </c>
      <c r="L12" s="123">
        <f t="shared" si="2"/>
        <v>0</v>
      </c>
      <c r="M12" s="124">
        <f t="shared" si="0"/>
        <v>3</v>
      </c>
      <c r="N12" s="125" t="s">
        <v>37</v>
      </c>
      <c r="O12" s="126"/>
      <c r="P12" s="113">
        <f t="shared" si="3"/>
        <v>45</v>
      </c>
      <c r="Q12" s="127">
        <f t="shared" si="4"/>
        <v>80</v>
      </c>
      <c r="R12" s="13">
        <f t="shared" si="1"/>
        <v>15</v>
      </c>
      <c r="S12" s="11">
        <f t="shared" si="1"/>
        <v>0</v>
      </c>
      <c r="T12" s="11">
        <f t="shared" si="1"/>
        <v>30</v>
      </c>
      <c r="U12" s="11">
        <f t="shared" si="1"/>
        <v>0</v>
      </c>
      <c r="V12" s="11">
        <f t="shared" si="1"/>
        <v>35</v>
      </c>
      <c r="W12" s="14">
        <f t="shared" si="1"/>
        <v>0</v>
      </c>
      <c r="X12" s="13">
        <v>15</v>
      </c>
      <c r="Y12" s="11"/>
      <c r="Z12" s="11">
        <v>30</v>
      </c>
      <c r="AA12" s="11"/>
      <c r="AB12" s="11">
        <v>35</v>
      </c>
      <c r="AC12" s="14"/>
      <c r="AD12" s="13"/>
      <c r="AE12" s="10"/>
      <c r="AF12" s="10"/>
      <c r="AG12" s="10"/>
      <c r="AH12" s="11"/>
      <c r="AI12" s="12"/>
      <c r="AJ12" s="132" t="s">
        <v>91</v>
      </c>
    </row>
    <row r="13" spans="1:36" ht="30">
      <c r="A13" s="117">
        <v>6</v>
      </c>
      <c r="B13" s="330" t="s">
        <v>92</v>
      </c>
      <c r="C13" s="331"/>
      <c r="D13" s="103"/>
      <c r="E13" s="104"/>
      <c r="F13" s="105"/>
      <c r="G13" s="106">
        <v>3</v>
      </c>
      <c r="H13" s="108"/>
      <c r="I13" s="107"/>
      <c r="J13" s="106">
        <f t="shared" si="5"/>
        <v>3</v>
      </c>
      <c r="K13" s="108">
        <f t="shared" si="5"/>
        <v>0</v>
      </c>
      <c r="L13" s="109">
        <f t="shared" si="2"/>
        <v>0</v>
      </c>
      <c r="M13" s="110">
        <f t="shared" si="0"/>
        <v>3</v>
      </c>
      <c r="N13" s="111"/>
      <c r="O13" s="130" t="s">
        <v>37</v>
      </c>
      <c r="P13" s="113">
        <f t="shared" si="3"/>
        <v>40</v>
      </c>
      <c r="Q13" s="113">
        <f t="shared" si="4"/>
        <v>75</v>
      </c>
      <c r="R13" s="114">
        <f t="shared" si="1"/>
        <v>20</v>
      </c>
      <c r="S13" s="115">
        <f t="shared" si="1"/>
        <v>10</v>
      </c>
      <c r="T13" s="115">
        <f t="shared" si="1"/>
        <v>10</v>
      </c>
      <c r="U13" s="115">
        <f t="shared" si="1"/>
        <v>0</v>
      </c>
      <c r="V13" s="115">
        <f t="shared" si="1"/>
        <v>35</v>
      </c>
      <c r="W13" s="116">
        <f t="shared" si="1"/>
        <v>0</v>
      </c>
      <c r="X13" s="5"/>
      <c r="Y13" s="3"/>
      <c r="Z13" s="3"/>
      <c r="AA13" s="3"/>
      <c r="AB13" s="3"/>
      <c r="AC13" s="7"/>
      <c r="AD13" s="5">
        <v>20</v>
      </c>
      <c r="AE13" s="2">
        <v>10</v>
      </c>
      <c r="AF13" s="2">
        <v>10</v>
      </c>
      <c r="AG13" s="2"/>
      <c r="AH13" s="3">
        <v>35</v>
      </c>
      <c r="AI13" s="7"/>
      <c r="AJ13" s="8" t="s">
        <v>126</v>
      </c>
    </row>
    <row r="14" spans="1:36" ht="32.25" customHeight="1">
      <c r="A14" s="128">
        <v>7</v>
      </c>
      <c r="B14" s="330" t="s">
        <v>93</v>
      </c>
      <c r="C14" s="331"/>
      <c r="D14" s="103">
        <v>3</v>
      </c>
      <c r="E14" s="108"/>
      <c r="F14" s="104"/>
      <c r="G14" s="106">
        <v>2</v>
      </c>
      <c r="H14" s="104"/>
      <c r="I14" s="107"/>
      <c r="J14" s="106">
        <v>5</v>
      </c>
      <c r="K14" s="108">
        <f>E14+H14</f>
        <v>0</v>
      </c>
      <c r="L14" s="109">
        <f t="shared" si="2"/>
        <v>0</v>
      </c>
      <c r="M14" s="110">
        <v>5</v>
      </c>
      <c r="N14" s="133"/>
      <c r="O14" s="112" t="s">
        <v>37</v>
      </c>
      <c r="P14" s="113">
        <f t="shared" si="3"/>
        <v>70</v>
      </c>
      <c r="Q14" s="113">
        <f t="shared" si="4"/>
        <v>125</v>
      </c>
      <c r="R14" s="114">
        <f t="shared" si="1"/>
        <v>30</v>
      </c>
      <c r="S14" s="115">
        <f t="shared" si="1"/>
        <v>20</v>
      </c>
      <c r="T14" s="115">
        <f t="shared" si="1"/>
        <v>20</v>
      </c>
      <c r="U14" s="115">
        <f t="shared" si="1"/>
        <v>0</v>
      </c>
      <c r="V14" s="115">
        <f t="shared" si="1"/>
        <v>55</v>
      </c>
      <c r="W14" s="116">
        <f t="shared" si="1"/>
        <v>0</v>
      </c>
      <c r="X14" s="5">
        <v>30</v>
      </c>
      <c r="Y14" s="3">
        <v>20</v>
      </c>
      <c r="Z14" s="3">
        <v>15</v>
      </c>
      <c r="AA14" s="3"/>
      <c r="AB14" s="3">
        <v>25</v>
      </c>
      <c r="AC14" s="7"/>
      <c r="AD14" s="2"/>
      <c r="AE14" s="2"/>
      <c r="AF14" s="2">
        <v>5</v>
      </c>
      <c r="AG14" s="2"/>
      <c r="AH14" s="3">
        <v>30</v>
      </c>
      <c r="AI14" s="4"/>
      <c r="AJ14" s="8" t="s">
        <v>126</v>
      </c>
    </row>
    <row r="15" spans="1:36" ht="24.75" customHeight="1">
      <c r="A15" s="117">
        <v>8</v>
      </c>
      <c r="B15" s="330" t="s">
        <v>94</v>
      </c>
      <c r="C15" s="331"/>
      <c r="D15" s="103">
        <v>4</v>
      </c>
      <c r="E15" s="104"/>
      <c r="F15" s="105"/>
      <c r="G15" s="106"/>
      <c r="H15" s="104"/>
      <c r="I15" s="107"/>
      <c r="J15" s="106">
        <v>4</v>
      </c>
      <c r="K15" s="108">
        <f>E15+H15</f>
        <v>0</v>
      </c>
      <c r="L15" s="109">
        <f t="shared" si="2"/>
        <v>0</v>
      </c>
      <c r="M15" s="110">
        <f>SUM(J15:L15)</f>
        <v>4</v>
      </c>
      <c r="N15" s="133" t="s">
        <v>37</v>
      </c>
      <c r="O15" s="134"/>
      <c r="P15" s="113">
        <f t="shared" si="3"/>
        <v>50</v>
      </c>
      <c r="Q15" s="113">
        <f t="shared" si="4"/>
        <v>100</v>
      </c>
      <c r="R15" s="114">
        <f t="shared" si="1"/>
        <v>20</v>
      </c>
      <c r="S15" s="115">
        <f t="shared" si="1"/>
        <v>10</v>
      </c>
      <c r="T15" s="115">
        <f t="shared" si="1"/>
        <v>20</v>
      </c>
      <c r="U15" s="115">
        <f t="shared" si="1"/>
        <v>0</v>
      </c>
      <c r="V15" s="115">
        <f t="shared" si="1"/>
        <v>50</v>
      </c>
      <c r="W15" s="116">
        <f t="shared" si="1"/>
        <v>0</v>
      </c>
      <c r="X15" s="5">
        <v>20</v>
      </c>
      <c r="Y15" s="3">
        <v>10</v>
      </c>
      <c r="Z15" s="3">
        <v>20</v>
      </c>
      <c r="AA15" s="3"/>
      <c r="AB15" s="3">
        <v>50</v>
      </c>
      <c r="AC15" s="7"/>
      <c r="AD15" s="5"/>
      <c r="AE15" s="4"/>
      <c r="AF15" s="4"/>
      <c r="AG15" s="4"/>
      <c r="AH15" s="3"/>
      <c r="AI15" s="4"/>
      <c r="AJ15" s="8" t="s">
        <v>39</v>
      </c>
    </row>
    <row r="16" spans="1:36" ht="12.75" customHeight="1">
      <c r="A16" s="128">
        <v>9</v>
      </c>
      <c r="B16" s="330" t="s">
        <v>95</v>
      </c>
      <c r="C16" s="331"/>
      <c r="D16" s="103">
        <v>2</v>
      </c>
      <c r="E16" s="104"/>
      <c r="F16" s="105"/>
      <c r="G16" s="106"/>
      <c r="H16" s="104"/>
      <c r="I16" s="105"/>
      <c r="J16" s="106">
        <f>D16+G16</f>
        <v>2</v>
      </c>
      <c r="K16" s="108">
        <f>E16+H16</f>
        <v>0</v>
      </c>
      <c r="L16" s="109">
        <f t="shared" si="2"/>
        <v>0</v>
      </c>
      <c r="M16" s="110">
        <f>SUM(J16:L16)</f>
        <v>2</v>
      </c>
      <c r="N16" s="111" t="s">
        <v>38</v>
      </c>
      <c r="O16" s="130"/>
      <c r="P16" s="113">
        <f t="shared" si="3"/>
        <v>30</v>
      </c>
      <c r="Q16" s="113">
        <f t="shared" si="4"/>
        <v>50</v>
      </c>
      <c r="R16" s="114">
        <f t="shared" si="1"/>
        <v>10</v>
      </c>
      <c r="S16" s="115">
        <f t="shared" si="1"/>
        <v>10</v>
      </c>
      <c r="T16" s="115">
        <f t="shared" si="1"/>
        <v>10</v>
      </c>
      <c r="U16" s="115">
        <f t="shared" si="1"/>
        <v>0</v>
      </c>
      <c r="V16" s="115">
        <f t="shared" si="1"/>
        <v>20</v>
      </c>
      <c r="W16" s="116">
        <f t="shared" si="1"/>
        <v>0</v>
      </c>
      <c r="X16" s="5">
        <v>10</v>
      </c>
      <c r="Y16" s="3">
        <v>10</v>
      </c>
      <c r="Z16" s="3">
        <v>10</v>
      </c>
      <c r="AA16" s="3"/>
      <c r="AB16" s="3">
        <v>20</v>
      </c>
      <c r="AC16" s="7"/>
      <c r="AD16" s="5"/>
      <c r="AE16" s="3"/>
      <c r="AF16" s="4"/>
      <c r="AG16" s="4"/>
      <c r="AH16" s="3"/>
      <c r="AI16" s="4"/>
      <c r="AJ16" s="8" t="s">
        <v>39</v>
      </c>
    </row>
    <row r="17" spans="1:36" ht="24" customHeight="1">
      <c r="A17" s="117">
        <v>10</v>
      </c>
      <c r="B17" s="330" t="s">
        <v>96</v>
      </c>
      <c r="C17" s="331"/>
      <c r="D17" s="103">
        <v>2</v>
      </c>
      <c r="E17" s="104"/>
      <c r="F17" s="107"/>
      <c r="G17" s="106">
        <v>0</v>
      </c>
      <c r="H17" s="104"/>
      <c r="I17" s="105"/>
      <c r="J17" s="106">
        <v>2</v>
      </c>
      <c r="K17" s="108">
        <v>0</v>
      </c>
      <c r="L17" s="109">
        <v>0</v>
      </c>
      <c r="M17" s="110">
        <v>2</v>
      </c>
      <c r="N17" s="133" t="s">
        <v>37</v>
      </c>
      <c r="O17" s="112"/>
      <c r="P17" s="113">
        <f t="shared" si="3"/>
        <v>30</v>
      </c>
      <c r="Q17" s="113">
        <f t="shared" si="4"/>
        <v>50</v>
      </c>
      <c r="R17" s="114">
        <f t="shared" si="1"/>
        <v>10</v>
      </c>
      <c r="S17" s="115">
        <f t="shared" si="1"/>
        <v>10</v>
      </c>
      <c r="T17" s="115">
        <f t="shared" si="1"/>
        <v>10</v>
      </c>
      <c r="U17" s="115">
        <f t="shared" si="1"/>
        <v>0</v>
      </c>
      <c r="V17" s="115">
        <f t="shared" si="1"/>
        <v>20</v>
      </c>
      <c r="W17" s="116">
        <f t="shared" si="1"/>
        <v>0</v>
      </c>
      <c r="X17" s="5">
        <v>10</v>
      </c>
      <c r="Y17" s="3">
        <v>10</v>
      </c>
      <c r="Z17" s="3">
        <v>10</v>
      </c>
      <c r="AA17" s="3"/>
      <c r="AB17" s="3">
        <v>20</v>
      </c>
      <c r="AC17" s="7"/>
      <c r="AD17" s="2"/>
      <c r="AE17" s="2"/>
      <c r="AF17" s="2"/>
      <c r="AG17" s="2"/>
      <c r="AH17" s="3"/>
      <c r="AI17" s="4"/>
      <c r="AJ17" s="8" t="s">
        <v>39</v>
      </c>
    </row>
    <row r="18" spans="1:36" ht="15">
      <c r="A18" s="128">
        <v>11</v>
      </c>
      <c r="B18" s="330" t="s">
        <v>97</v>
      </c>
      <c r="C18" s="331"/>
      <c r="D18" s="103"/>
      <c r="E18" s="104"/>
      <c r="F18" s="105"/>
      <c r="G18" s="106">
        <v>2</v>
      </c>
      <c r="H18" s="104"/>
      <c r="I18" s="107"/>
      <c r="J18" s="106">
        <f aca="true" t="shared" si="6" ref="J18:L19">D18+G18</f>
        <v>2</v>
      </c>
      <c r="K18" s="108">
        <f t="shared" si="6"/>
        <v>0</v>
      </c>
      <c r="L18" s="109">
        <f t="shared" si="6"/>
        <v>0</v>
      </c>
      <c r="M18" s="110">
        <f>SUM(J18:L18)</f>
        <v>2</v>
      </c>
      <c r="N18" s="133"/>
      <c r="O18" s="112" t="s">
        <v>38</v>
      </c>
      <c r="P18" s="113">
        <f t="shared" si="3"/>
        <v>30</v>
      </c>
      <c r="Q18" s="113">
        <f t="shared" si="4"/>
        <v>50</v>
      </c>
      <c r="R18" s="114">
        <f t="shared" si="1"/>
        <v>10</v>
      </c>
      <c r="S18" s="115">
        <f t="shared" si="1"/>
        <v>5</v>
      </c>
      <c r="T18" s="115">
        <f t="shared" si="1"/>
        <v>15</v>
      </c>
      <c r="U18" s="115">
        <f t="shared" si="1"/>
        <v>0</v>
      </c>
      <c r="V18" s="115">
        <f t="shared" si="1"/>
        <v>20</v>
      </c>
      <c r="W18" s="116">
        <f t="shared" si="1"/>
        <v>0</v>
      </c>
      <c r="X18" s="5"/>
      <c r="Y18" s="3"/>
      <c r="Z18" s="3"/>
      <c r="AA18" s="3"/>
      <c r="AB18" s="3"/>
      <c r="AC18" s="7"/>
      <c r="AD18" s="5">
        <v>10</v>
      </c>
      <c r="AE18" s="3">
        <v>5</v>
      </c>
      <c r="AF18" s="4">
        <v>15</v>
      </c>
      <c r="AG18" s="4"/>
      <c r="AH18" s="3">
        <v>20</v>
      </c>
      <c r="AI18" s="4"/>
      <c r="AJ18" s="8" t="s">
        <v>39</v>
      </c>
    </row>
    <row r="19" spans="1:36" ht="15">
      <c r="A19" s="117">
        <v>12</v>
      </c>
      <c r="B19" s="330" t="s">
        <v>98</v>
      </c>
      <c r="C19" s="331"/>
      <c r="D19" s="103">
        <v>2</v>
      </c>
      <c r="E19" s="104"/>
      <c r="F19" s="105"/>
      <c r="G19" s="106">
        <v>1</v>
      </c>
      <c r="H19" s="104"/>
      <c r="I19" s="107"/>
      <c r="J19" s="106">
        <f t="shared" si="6"/>
        <v>3</v>
      </c>
      <c r="K19" s="108">
        <f t="shared" si="6"/>
        <v>0</v>
      </c>
      <c r="L19" s="109">
        <f t="shared" si="6"/>
        <v>0</v>
      </c>
      <c r="M19" s="110">
        <f>SUM(J19:L19)</f>
        <v>3</v>
      </c>
      <c r="N19" s="133"/>
      <c r="O19" s="112" t="s">
        <v>37</v>
      </c>
      <c r="P19" s="113">
        <f t="shared" si="3"/>
        <v>45</v>
      </c>
      <c r="Q19" s="113">
        <f t="shared" si="4"/>
        <v>75</v>
      </c>
      <c r="R19" s="114">
        <f t="shared" si="1"/>
        <v>15</v>
      </c>
      <c r="S19" s="115">
        <f t="shared" si="1"/>
        <v>5</v>
      </c>
      <c r="T19" s="115">
        <f t="shared" si="1"/>
        <v>25</v>
      </c>
      <c r="U19" s="115">
        <f t="shared" si="1"/>
        <v>0</v>
      </c>
      <c r="V19" s="115">
        <f t="shared" si="1"/>
        <v>30</v>
      </c>
      <c r="W19" s="116">
        <f t="shared" si="1"/>
        <v>0</v>
      </c>
      <c r="X19" s="5">
        <v>15</v>
      </c>
      <c r="Y19" s="3">
        <v>5</v>
      </c>
      <c r="Z19" s="3">
        <v>10</v>
      </c>
      <c r="AA19" s="3"/>
      <c r="AB19" s="3">
        <v>10</v>
      </c>
      <c r="AC19" s="7"/>
      <c r="AD19" s="5"/>
      <c r="AE19" s="3"/>
      <c r="AF19" s="4">
        <v>15</v>
      </c>
      <c r="AG19" s="4"/>
      <c r="AH19" s="3">
        <v>20</v>
      </c>
      <c r="AI19" s="4"/>
      <c r="AJ19" s="8" t="s">
        <v>39</v>
      </c>
    </row>
    <row r="20" spans="1:36" ht="33" customHeight="1">
      <c r="A20" s="128">
        <v>13</v>
      </c>
      <c r="B20" s="101" t="s">
        <v>99</v>
      </c>
      <c r="C20" s="102"/>
      <c r="D20" s="103"/>
      <c r="E20" s="104"/>
      <c r="F20" s="105"/>
      <c r="G20" s="106">
        <v>1</v>
      </c>
      <c r="H20" s="104"/>
      <c r="I20" s="105"/>
      <c r="J20" s="106">
        <v>1</v>
      </c>
      <c r="K20" s="108">
        <v>0</v>
      </c>
      <c r="L20" s="109">
        <v>0</v>
      </c>
      <c r="M20" s="110">
        <v>1</v>
      </c>
      <c r="N20" s="133" t="s">
        <v>38</v>
      </c>
      <c r="O20" s="112"/>
      <c r="P20" s="113">
        <f t="shared" si="3"/>
        <v>30</v>
      </c>
      <c r="Q20" s="113">
        <f t="shared" si="4"/>
        <v>35</v>
      </c>
      <c r="R20" s="114">
        <f t="shared" si="1"/>
        <v>10</v>
      </c>
      <c r="S20" s="115">
        <f t="shared" si="1"/>
        <v>20</v>
      </c>
      <c r="T20" s="115">
        <f t="shared" si="1"/>
        <v>0</v>
      </c>
      <c r="U20" s="115">
        <f t="shared" si="1"/>
        <v>0</v>
      </c>
      <c r="V20" s="115">
        <f t="shared" si="1"/>
        <v>5</v>
      </c>
      <c r="W20" s="116">
        <f t="shared" si="1"/>
        <v>0</v>
      </c>
      <c r="X20" s="5"/>
      <c r="Y20" s="3"/>
      <c r="Z20" s="3"/>
      <c r="AA20" s="3"/>
      <c r="AB20" s="3"/>
      <c r="AC20" s="7"/>
      <c r="AD20" s="2">
        <v>10</v>
      </c>
      <c r="AE20" s="2">
        <v>20</v>
      </c>
      <c r="AF20" s="6"/>
      <c r="AG20" s="6"/>
      <c r="AH20" s="3">
        <v>5</v>
      </c>
      <c r="AI20" s="4"/>
      <c r="AJ20" s="8" t="s">
        <v>40</v>
      </c>
    </row>
    <row r="21" spans="1:36" ht="24" customHeight="1">
      <c r="A21" s="117">
        <v>14</v>
      </c>
      <c r="B21" s="330" t="s">
        <v>100</v>
      </c>
      <c r="C21" s="331"/>
      <c r="D21" s="103">
        <v>2</v>
      </c>
      <c r="E21" s="104"/>
      <c r="F21" s="107"/>
      <c r="G21" s="106">
        <v>2</v>
      </c>
      <c r="H21" s="104"/>
      <c r="I21" s="105"/>
      <c r="J21" s="106">
        <v>4</v>
      </c>
      <c r="K21" s="108">
        <v>0</v>
      </c>
      <c r="L21" s="109">
        <v>0</v>
      </c>
      <c r="M21" s="110">
        <v>4</v>
      </c>
      <c r="N21" s="133"/>
      <c r="O21" s="112" t="s">
        <v>37</v>
      </c>
      <c r="P21" s="113">
        <f t="shared" si="3"/>
        <v>60</v>
      </c>
      <c r="Q21" s="113">
        <f t="shared" si="4"/>
        <v>100</v>
      </c>
      <c r="R21" s="114">
        <f t="shared" si="1"/>
        <v>0</v>
      </c>
      <c r="S21" s="115">
        <f t="shared" si="1"/>
        <v>0</v>
      </c>
      <c r="T21" s="115">
        <f t="shared" si="1"/>
        <v>60</v>
      </c>
      <c r="U21" s="115">
        <f t="shared" si="1"/>
        <v>0</v>
      </c>
      <c r="V21" s="115">
        <f t="shared" si="1"/>
        <v>40</v>
      </c>
      <c r="W21" s="116">
        <f t="shared" si="1"/>
        <v>0</v>
      </c>
      <c r="X21" s="5"/>
      <c r="Y21" s="3"/>
      <c r="Z21" s="3">
        <v>30</v>
      </c>
      <c r="AA21" s="3"/>
      <c r="AB21" s="3">
        <v>15</v>
      </c>
      <c r="AC21" s="7"/>
      <c r="AD21" s="2"/>
      <c r="AE21" s="2"/>
      <c r="AF21" s="2">
        <v>30</v>
      </c>
      <c r="AG21" s="2"/>
      <c r="AH21" s="3">
        <v>25</v>
      </c>
      <c r="AI21" s="4"/>
      <c r="AJ21" s="8" t="s">
        <v>101</v>
      </c>
    </row>
    <row r="22" spans="1:36" ht="24" customHeight="1">
      <c r="A22" s="128"/>
      <c r="B22" s="135" t="s">
        <v>72</v>
      </c>
      <c r="C22" s="135" t="s">
        <v>73</v>
      </c>
      <c r="D22" s="103"/>
      <c r="E22" s="104"/>
      <c r="F22" s="107"/>
      <c r="G22" s="106"/>
      <c r="H22" s="104"/>
      <c r="I22" s="105"/>
      <c r="J22" s="106"/>
      <c r="K22" s="108"/>
      <c r="L22" s="109"/>
      <c r="M22" s="110"/>
      <c r="N22" s="133"/>
      <c r="O22" s="112"/>
      <c r="P22" s="113"/>
      <c r="Q22" s="113"/>
      <c r="R22" s="114"/>
      <c r="S22" s="115"/>
      <c r="T22" s="115"/>
      <c r="U22" s="115"/>
      <c r="V22" s="115"/>
      <c r="W22" s="116"/>
      <c r="X22" s="5"/>
      <c r="Y22" s="3"/>
      <c r="Z22" s="3"/>
      <c r="AA22" s="3"/>
      <c r="AB22" s="3"/>
      <c r="AC22" s="7"/>
      <c r="AD22" s="2"/>
      <c r="AE22" s="2"/>
      <c r="AF22" s="2"/>
      <c r="AG22" s="2"/>
      <c r="AH22" s="3"/>
      <c r="AI22" s="4"/>
      <c r="AJ22" s="8"/>
    </row>
    <row r="23" spans="1:36" ht="32.25" customHeight="1">
      <c r="A23" s="128">
        <v>15</v>
      </c>
      <c r="B23" s="136" t="s">
        <v>102</v>
      </c>
      <c r="C23" s="136" t="s">
        <v>103</v>
      </c>
      <c r="D23" s="103">
        <v>3</v>
      </c>
      <c r="E23" s="104"/>
      <c r="F23" s="107"/>
      <c r="G23" s="106"/>
      <c r="H23" s="104"/>
      <c r="I23" s="105"/>
      <c r="J23" s="106">
        <v>3</v>
      </c>
      <c r="K23" s="108">
        <v>0</v>
      </c>
      <c r="L23" s="109">
        <v>0</v>
      </c>
      <c r="M23" s="110">
        <v>3</v>
      </c>
      <c r="N23" s="133" t="s">
        <v>37</v>
      </c>
      <c r="O23" s="112"/>
      <c r="P23" s="113">
        <f t="shared" si="3"/>
        <v>40</v>
      </c>
      <c r="Q23" s="113">
        <f t="shared" si="4"/>
        <v>75</v>
      </c>
      <c r="R23" s="114">
        <f aca="true" t="shared" si="7" ref="R23:W32">X23+AD23</f>
        <v>10</v>
      </c>
      <c r="S23" s="115">
        <f t="shared" si="7"/>
        <v>10</v>
      </c>
      <c r="T23" s="115">
        <f t="shared" si="7"/>
        <v>20</v>
      </c>
      <c r="U23" s="115">
        <f t="shared" si="7"/>
        <v>0</v>
      </c>
      <c r="V23" s="115">
        <f t="shared" si="7"/>
        <v>35</v>
      </c>
      <c r="W23" s="116">
        <f t="shared" si="1"/>
        <v>0</v>
      </c>
      <c r="X23" s="5">
        <v>10</v>
      </c>
      <c r="Y23" s="3">
        <v>10</v>
      </c>
      <c r="Z23" s="3">
        <v>20</v>
      </c>
      <c r="AA23" s="3"/>
      <c r="AB23" s="3">
        <v>35</v>
      </c>
      <c r="AC23" s="7"/>
      <c r="AD23" s="2"/>
      <c r="AE23" s="2"/>
      <c r="AF23" s="2"/>
      <c r="AG23" s="2"/>
      <c r="AH23" s="3"/>
      <c r="AI23" s="4"/>
      <c r="AJ23" s="8" t="s">
        <v>39</v>
      </c>
    </row>
    <row r="24" spans="1:36" ht="41.25" customHeight="1">
      <c r="A24" s="128">
        <v>16</v>
      </c>
      <c r="B24" s="137" t="s">
        <v>139</v>
      </c>
      <c r="C24" s="136" t="s">
        <v>104</v>
      </c>
      <c r="D24" s="103">
        <v>2</v>
      </c>
      <c r="E24" s="104"/>
      <c r="F24" s="107"/>
      <c r="G24" s="106"/>
      <c r="H24" s="104"/>
      <c r="I24" s="105"/>
      <c r="J24" s="106">
        <v>2</v>
      </c>
      <c r="K24" s="108">
        <v>0</v>
      </c>
      <c r="L24" s="109">
        <v>0</v>
      </c>
      <c r="M24" s="110">
        <v>2</v>
      </c>
      <c r="N24" s="133" t="s">
        <v>37</v>
      </c>
      <c r="O24" s="112"/>
      <c r="P24" s="113">
        <f t="shared" si="3"/>
        <v>30</v>
      </c>
      <c r="Q24" s="113">
        <f t="shared" si="4"/>
        <v>50</v>
      </c>
      <c r="R24" s="114">
        <f t="shared" si="7"/>
        <v>10</v>
      </c>
      <c r="S24" s="115">
        <f t="shared" si="7"/>
        <v>0</v>
      </c>
      <c r="T24" s="115">
        <f t="shared" si="7"/>
        <v>20</v>
      </c>
      <c r="U24" s="115">
        <f t="shared" si="7"/>
        <v>0</v>
      </c>
      <c r="V24" s="115">
        <f t="shared" si="7"/>
        <v>20</v>
      </c>
      <c r="W24" s="116">
        <f t="shared" si="7"/>
        <v>0</v>
      </c>
      <c r="X24" s="5">
        <v>10</v>
      </c>
      <c r="Y24" s="3"/>
      <c r="Z24" s="3">
        <v>20</v>
      </c>
      <c r="AA24" s="3"/>
      <c r="AB24" s="3">
        <v>20</v>
      </c>
      <c r="AC24" s="7"/>
      <c r="AD24" s="2"/>
      <c r="AE24" s="2"/>
      <c r="AF24" s="2"/>
      <c r="AG24" s="2"/>
      <c r="AH24" s="3"/>
      <c r="AI24" s="4"/>
      <c r="AJ24" s="8" t="s">
        <v>39</v>
      </c>
    </row>
    <row r="25" spans="1:36" ht="30" customHeight="1">
      <c r="A25" s="128">
        <v>17</v>
      </c>
      <c r="B25" s="138" t="s">
        <v>105</v>
      </c>
      <c r="C25" s="136" t="s">
        <v>106</v>
      </c>
      <c r="D25" s="103">
        <v>2</v>
      </c>
      <c r="E25" s="104"/>
      <c r="F25" s="107"/>
      <c r="G25" s="106"/>
      <c r="H25" s="104"/>
      <c r="I25" s="105"/>
      <c r="J25" s="106">
        <v>2</v>
      </c>
      <c r="K25" s="108">
        <v>0</v>
      </c>
      <c r="L25" s="109">
        <v>0</v>
      </c>
      <c r="M25" s="110">
        <v>2</v>
      </c>
      <c r="N25" s="133" t="s">
        <v>37</v>
      </c>
      <c r="O25" s="112"/>
      <c r="P25" s="113">
        <f t="shared" si="3"/>
        <v>30</v>
      </c>
      <c r="Q25" s="113">
        <f t="shared" si="4"/>
        <v>50</v>
      </c>
      <c r="R25" s="114">
        <f t="shared" si="7"/>
        <v>10</v>
      </c>
      <c r="S25" s="115">
        <f t="shared" si="7"/>
        <v>5</v>
      </c>
      <c r="T25" s="115">
        <f t="shared" si="7"/>
        <v>15</v>
      </c>
      <c r="U25" s="115">
        <f t="shared" si="7"/>
        <v>0</v>
      </c>
      <c r="V25" s="115">
        <f t="shared" si="7"/>
        <v>20</v>
      </c>
      <c r="W25" s="116">
        <f t="shared" si="7"/>
        <v>0</v>
      </c>
      <c r="X25" s="5">
        <v>10</v>
      </c>
      <c r="Y25" s="3">
        <v>5</v>
      </c>
      <c r="Z25" s="3">
        <v>15</v>
      </c>
      <c r="AA25" s="3"/>
      <c r="AB25" s="3">
        <v>20</v>
      </c>
      <c r="AC25" s="7"/>
      <c r="AD25" s="2"/>
      <c r="AE25" s="2"/>
      <c r="AF25" s="2"/>
      <c r="AG25" s="2"/>
      <c r="AH25" s="3"/>
      <c r="AI25" s="4"/>
      <c r="AJ25" s="8" t="s">
        <v>39</v>
      </c>
    </row>
    <row r="26" spans="1:36" ht="48" customHeight="1">
      <c r="A26" s="128">
        <v>18</v>
      </c>
      <c r="B26" s="136" t="s">
        <v>128</v>
      </c>
      <c r="C26" s="136" t="s">
        <v>129</v>
      </c>
      <c r="D26" s="103">
        <v>1</v>
      </c>
      <c r="E26" s="104"/>
      <c r="F26" s="107"/>
      <c r="G26" s="106"/>
      <c r="H26" s="104"/>
      <c r="I26" s="105"/>
      <c r="J26" s="106">
        <v>1</v>
      </c>
      <c r="K26" s="108">
        <v>0</v>
      </c>
      <c r="L26" s="109">
        <v>0</v>
      </c>
      <c r="M26" s="110">
        <v>1</v>
      </c>
      <c r="N26" s="133" t="s">
        <v>38</v>
      </c>
      <c r="O26" s="112"/>
      <c r="P26" s="113">
        <f t="shared" si="3"/>
        <v>25</v>
      </c>
      <c r="Q26" s="113">
        <f t="shared" si="4"/>
        <v>30</v>
      </c>
      <c r="R26" s="114">
        <f t="shared" si="7"/>
        <v>0</v>
      </c>
      <c r="S26" s="115">
        <f t="shared" si="7"/>
        <v>10</v>
      </c>
      <c r="T26" s="115">
        <f t="shared" si="7"/>
        <v>15</v>
      </c>
      <c r="U26" s="115">
        <f t="shared" si="7"/>
        <v>0</v>
      </c>
      <c r="V26" s="115">
        <f t="shared" si="7"/>
        <v>5</v>
      </c>
      <c r="W26" s="116">
        <f t="shared" si="7"/>
        <v>0</v>
      </c>
      <c r="X26" s="5"/>
      <c r="Y26" s="3">
        <v>10</v>
      </c>
      <c r="Z26" s="3">
        <v>15</v>
      </c>
      <c r="AA26" s="3"/>
      <c r="AB26" s="3">
        <v>5</v>
      </c>
      <c r="AC26" s="7"/>
      <c r="AD26" s="2"/>
      <c r="AE26" s="2"/>
      <c r="AF26" s="2"/>
      <c r="AG26" s="2"/>
      <c r="AH26" s="3"/>
      <c r="AI26" s="4"/>
      <c r="AJ26" s="8" t="s">
        <v>39</v>
      </c>
    </row>
    <row r="27" spans="1:36" ht="36" customHeight="1">
      <c r="A27" s="128">
        <v>19</v>
      </c>
      <c r="B27" s="136" t="s">
        <v>107</v>
      </c>
      <c r="C27" s="136" t="s">
        <v>108</v>
      </c>
      <c r="D27" s="103">
        <v>1</v>
      </c>
      <c r="E27" s="104"/>
      <c r="F27" s="107"/>
      <c r="G27" s="106"/>
      <c r="H27" s="104"/>
      <c r="I27" s="105"/>
      <c r="J27" s="106">
        <v>1</v>
      </c>
      <c r="K27" s="108">
        <v>0</v>
      </c>
      <c r="L27" s="109">
        <v>0</v>
      </c>
      <c r="M27" s="110">
        <v>1</v>
      </c>
      <c r="N27" s="133" t="s">
        <v>38</v>
      </c>
      <c r="O27" s="112"/>
      <c r="P27" s="113">
        <f t="shared" si="3"/>
        <v>15</v>
      </c>
      <c r="Q27" s="113">
        <f t="shared" si="4"/>
        <v>25</v>
      </c>
      <c r="R27" s="114">
        <f t="shared" si="7"/>
        <v>10</v>
      </c>
      <c r="S27" s="115">
        <f t="shared" si="7"/>
        <v>5</v>
      </c>
      <c r="T27" s="115">
        <f t="shared" si="7"/>
        <v>0</v>
      </c>
      <c r="U27" s="115">
        <f t="shared" si="7"/>
        <v>0</v>
      </c>
      <c r="V27" s="115">
        <f t="shared" si="7"/>
        <v>10</v>
      </c>
      <c r="W27" s="116">
        <f t="shared" si="7"/>
        <v>0</v>
      </c>
      <c r="X27" s="5">
        <v>10</v>
      </c>
      <c r="Y27" s="3">
        <v>5</v>
      </c>
      <c r="Z27" s="3"/>
      <c r="AA27" s="3"/>
      <c r="AB27" s="3">
        <v>10</v>
      </c>
      <c r="AC27" s="7"/>
      <c r="AD27" s="2"/>
      <c r="AE27" s="2"/>
      <c r="AF27" s="2"/>
      <c r="AG27" s="2"/>
      <c r="AH27" s="3"/>
      <c r="AI27" s="4"/>
      <c r="AJ27" s="8" t="s">
        <v>39</v>
      </c>
    </row>
    <row r="28" spans="1:36" ht="51" customHeight="1">
      <c r="A28" s="128">
        <v>20</v>
      </c>
      <c r="B28" s="137" t="s">
        <v>130</v>
      </c>
      <c r="C28" s="136" t="s">
        <v>131</v>
      </c>
      <c r="D28" s="103"/>
      <c r="E28" s="104"/>
      <c r="F28" s="107"/>
      <c r="G28" s="106">
        <v>1</v>
      </c>
      <c r="H28" s="104"/>
      <c r="I28" s="105"/>
      <c r="J28" s="106">
        <v>1</v>
      </c>
      <c r="K28" s="108">
        <v>0</v>
      </c>
      <c r="L28" s="109">
        <v>0</v>
      </c>
      <c r="M28" s="110">
        <v>1</v>
      </c>
      <c r="N28" s="133"/>
      <c r="O28" s="112" t="s">
        <v>38</v>
      </c>
      <c r="P28" s="113">
        <f t="shared" si="3"/>
        <v>25</v>
      </c>
      <c r="Q28" s="113">
        <f t="shared" si="4"/>
        <v>30</v>
      </c>
      <c r="R28" s="114">
        <f t="shared" si="7"/>
        <v>0</v>
      </c>
      <c r="S28" s="115">
        <f t="shared" si="7"/>
        <v>10</v>
      </c>
      <c r="T28" s="115">
        <f t="shared" si="7"/>
        <v>15</v>
      </c>
      <c r="U28" s="115">
        <f t="shared" si="7"/>
        <v>0</v>
      </c>
      <c r="V28" s="115">
        <f t="shared" si="7"/>
        <v>5</v>
      </c>
      <c r="W28" s="116">
        <f t="shared" si="7"/>
        <v>0</v>
      </c>
      <c r="X28" s="5"/>
      <c r="Y28" s="3"/>
      <c r="Z28" s="3"/>
      <c r="AA28" s="3"/>
      <c r="AB28" s="3"/>
      <c r="AC28" s="7"/>
      <c r="AD28" s="2"/>
      <c r="AE28" s="2">
        <v>10</v>
      </c>
      <c r="AF28" s="2">
        <v>15</v>
      </c>
      <c r="AG28" s="2"/>
      <c r="AH28" s="3">
        <v>5</v>
      </c>
      <c r="AI28" s="4"/>
      <c r="AJ28" s="8" t="s">
        <v>39</v>
      </c>
    </row>
    <row r="29" spans="1:36" ht="40.5" customHeight="1">
      <c r="A29" s="128">
        <v>21</v>
      </c>
      <c r="B29" s="136" t="s">
        <v>109</v>
      </c>
      <c r="C29" s="136" t="s">
        <v>132</v>
      </c>
      <c r="D29" s="103"/>
      <c r="E29" s="104"/>
      <c r="F29" s="107"/>
      <c r="G29" s="106">
        <v>3</v>
      </c>
      <c r="H29" s="104"/>
      <c r="I29" s="105"/>
      <c r="J29" s="106">
        <v>3</v>
      </c>
      <c r="K29" s="108">
        <v>0</v>
      </c>
      <c r="L29" s="109">
        <v>0</v>
      </c>
      <c r="M29" s="110">
        <v>3</v>
      </c>
      <c r="N29" s="133"/>
      <c r="O29" s="112" t="s">
        <v>38</v>
      </c>
      <c r="P29" s="113">
        <f t="shared" si="3"/>
        <v>45</v>
      </c>
      <c r="Q29" s="113">
        <f t="shared" si="4"/>
        <v>75</v>
      </c>
      <c r="R29" s="114">
        <f t="shared" si="7"/>
        <v>15</v>
      </c>
      <c r="S29" s="115">
        <f t="shared" si="7"/>
        <v>0</v>
      </c>
      <c r="T29" s="115">
        <v>30</v>
      </c>
      <c r="U29" s="115">
        <f t="shared" si="7"/>
        <v>0</v>
      </c>
      <c r="V29" s="115">
        <f t="shared" si="7"/>
        <v>30</v>
      </c>
      <c r="W29" s="116">
        <f t="shared" si="7"/>
        <v>0</v>
      </c>
      <c r="X29" s="5"/>
      <c r="Y29" s="3"/>
      <c r="Z29" s="3"/>
      <c r="AA29" s="3"/>
      <c r="AB29" s="3"/>
      <c r="AC29" s="7"/>
      <c r="AD29" s="2">
        <v>15</v>
      </c>
      <c r="AE29" s="2"/>
      <c r="AF29" s="2">
        <v>30</v>
      </c>
      <c r="AG29" s="2"/>
      <c r="AH29" s="3">
        <v>30</v>
      </c>
      <c r="AI29" s="4"/>
      <c r="AJ29" s="8" t="s">
        <v>39</v>
      </c>
    </row>
    <row r="30" spans="1:36" ht="48.75" customHeight="1">
      <c r="A30" s="128">
        <v>22</v>
      </c>
      <c r="B30" s="137" t="s">
        <v>110</v>
      </c>
      <c r="C30" s="136" t="s">
        <v>111</v>
      </c>
      <c r="D30" s="103"/>
      <c r="E30" s="104"/>
      <c r="F30" s="107"/>
      <c r="G30" s="106">
        <v>2</v>
      </c>
      <c r="H30" s="104"/>
      <c r="I30" s="105"/>
      <c r="J30" s="106">
        <v>2</v>
      </c>
      <c r="K30" s="108">
        <v>0</v>
      </c>
      <c r="L30" s="109">
        <v>0</v>
      </c>
      <c r="M30" s="110">
        <v>2</v>
      </c>
      <c r="N30" s="133"/>
      <c r="O30" s="112" t="s">
        <v>38</v>
      </c>
      <c r="P30" s="113">
        <f t="shared" si="3"/>
        <v>35</v>
      </c>
      <c r="Q30" s="113">
        <f t="shared" si="4"/>
        <v>45</v>
      </c>
      <c r="R30" s="114">
        <f t="shared" si="7"/>
        <v>5</v>
      </c>
      <c r="S30" s="115">
        <f t="shared" si="7"/>
        <v>0</v>
      </c>
      <c r="T30" s="115">
        <f>Z30+AF30</f>
        <v>30</v>
      </c>
      <c r="U30" s="115">
        <f t="shared" si="7"/>
        <v>0</v>
      </c>
      <c r="V30" s="115">
        <f t="shared" si="7"/>
        <v>10</v>
      </c>
      <c r="W30" s="116">
        <f t="shared" si="7"/>
        <v>0</v>
      </c>
      <c r="X30" s="5"/>
      <c r="Y30" s="3"/>
      <c r="Z30" s="3"/>
      <c r="AA30" s="3"/>
      <c r="AB30" s="3"/>
      <c r="AC30" s="7"/>
      <c r="AD30" s="2">
        <v>5</v>
      </c>
      <c r="AE30" s="2"/>
      <c r="AF30" s="2">
        <v>30</v>
      </c>
      <c r="AG30" s="2"/>
      <c r="AH30" s="3">
        <v>10</v>
      </c>
      <c r="AI30" s="4"/>
      <c r="AJ30" s="132" t="s">
        <v>91</v>
      </c>
    </row>
    <row r="31" spans="1:36" ht="32.25" customHeight="1">
      <c r="A31" s="128">
        <v>23</v>
      </c>
      <c r="B31" s="139" t="s">
        <v>112</v>
      </c>
      <c r="C31" s="140" t="s">
        <v>113</v>
      </c>
      <c r="D31" s="141"/>
      <c r="E31" s="142"/>
      <c r="F31" s="143"/>
      <c r="G31" s="144">
        <v>1</v>
      </c>
      <c r="H31" s="142"/>
      <c r="I31" s="145"/>
      <c r="J31" s="144">
        <v>1</v>
      </c>
      <c r="K31" s="146">
        <v>0</v>
      </c>
      <c r="L31" s="109">
        <v>0</v>
      </c>
      <c r="M31" s="110">
        <v>1</v>
      </c>
      <c r="N31" s="147"/>
      <c r="O31" s="148" t="s">
        <v>38</v>
      </c>
      <c r="P31" s="113">
        <f t="shared" si="3"/>
        <v>15</v>
      </c>
      <c r="Q31" s="149">
        <f t="shared" si="4"/>
        <v>25</v>
      </c>
      <c r="R31" s="150">
        <f t="shared" si="7"/>
        <v>15</v>
      </c>
      <c r="S31" s="151">
        <f t="shared" si="7"/>
        <v>0</v>
      </c>
      <c r="T31" s="151">
        <f>Z31+AF31</f>
        <v>0</v>
      </c>
      <c r="U31" s="151"/>
      <c r="V31" s="151">
        <v>10</v>
      </c>
      <c r="W31" s="152">
        <f t="shared" si="7"/>
        <v>0</v>
      </c>
      <c r="X31" s="88"/>
      <c r="Y31" s="153"/>
      <c r="Z31" s="153"/>
      <c r="AA31" s="153"/>
      <c r="AB31" s="153"/>
      <c r="AC31" s="154"/>
      <c r="AD31" s="155">
        <v>15</v>
      </c>
      <c r="AE31" s="155"/>
      <c r="AF31" s="155"/>
      <c r="AG31" s="155"/>
      <c r="AH31" s="153">
        <v>10</v>
      </c>
      <c r="AI31" s="156"/>
      <c r="AJ31" s="8" t="s">
        <v>40</v>
      </c>
    </row>
    <row r="32" spans="1:36" ht="52.5" customHeight="1" thickBot="1">
      <c r="A32" s="128">
        <v>24</v>
      </c>
      <c r="B32" s="358" t="s">
        <v>114</v>
      </c>
      <c r="C32" s="359"/>
      <c r="D32" s="157"/>
      <c r="E32" s="158"/>
      <c r="F32" s="159"/>
      <c r="G32" s="160"/>
      <c r="H32" s="161"/>
      <c r="I32" s="159">
        <v>4</v>
      </c>
      <c r="J32" s="160">
        <f>D32+G32</f>
        <v>0</v>
      </c>
      <c r="K32" s="162">
        <f>E32+H32</f>
        <v>0</v>
      </c>
      <c r="L32" s="109">
        <f>F32+I32</f>
        <v>4</v>
      </c>
      <c r="M32" s="110">
        <f>SUM(J32:L32)</f>
        <v>4</v>
      </c>
      <c r="N32" s="163"/>
      <c r="O32" s="164" t="s">
        <v>38</v>
      </c>
      <c r="P32" s="113">
        <f t="shared" si="3"/>
        <v>0</v>
      </c>
      <c r="Q32" s="165">
        <f t="shared" si="4"/>
        <v>120</v>
      </c>
      <c r="R32" s="166">
        <f t="shared" si="7"/>
        <v>0</v>
      </c>
      <c r="S32" s="167">
        <f t="shared" si="7"/>
        <v>0</v>
      </c>
      <c r="T32" s="167">
        <f>Z32+AF32</f>
        <v>0</v>
      </c>
      <c r="U32" s="167">
        <f t="shared" si="7"/>
        <v>0</v>
      </c>
      <c r="V32" s="167">
        <f t="shared" si="7"/>
        <v>0</v>
      </c>
      <c r="W32" s="168">
        <f t="shared" si="7"/>
        <v>120</v>
      </c>
      <c r="X32" s="169"/>
      <c r="Y32" s="170"/>
      <c r="Z32" s="170"/>
      <c r="AA32" s="170"/>
      <c r="AB32" s="170"/>
      <c r="AC32" s="171"/>
      <c r="AD32" s="169"/>
      <c r="AE32" s="172"/>
      <c r="AF32" s="172"/>
      <c r="AG32" s="172"/>
      <c r="AH32" s="170"/>
      <c r="AI32" s="173">
        <v>120</v>
      </c>
      <c r="AJ32" s="8" t="s">
        <v>39</v>
      </c>
    </row>
    <row r="33" spans="1:36" s="52" customFormat="1" ht="12.75" customHeight="1" thickBot="1">
      <c r="A33" s="335" t="s">
        <v>6</v>
      </c>
      <c r="B33" s="322"/>
      <c r="C33" s="90"/>
      <c r="D33" s="174">
        <f aca="true" t="shared" si="8" ref="D33:M33">SUM(D8:D32)</f>
        <v>30</v>
      </c>
      <c r="E33" s="175">
        <f t="shared" si="8"/>
        <v>0</v>
      </c>
      <c r="F33" s="176">
        <f t="shared" si="8"/>
        <v>0</v>
      </c>
      <c r="G33" s="177">
        <f t="shared" si="8"/>
        <v>26</v>
      </c>
      <c r="H33" s="175">
        <f t="shared" si="8"/>
        <v>0</v>
      </c>
      <c r="I33" s="176">
        <f t="shared" si="8"/>
        <v>4</v>
      </c>
      <c r="J33" s="178">
        <f t="shared" si="8"/>
        <v>56</v>
      </c>
      <c r="K33" s="179">
        <f t="shared" si="8"/>
        <v>0</v>
      </c>
      <c r="L33" s="180">
        <f t="shared" si="8"/>
        <v>4</v>
      </c>
      <c r="M33" s="181">
        <f t="shared" si="8"/>
        <v>60</v>
      </c>
      <c r="N33" s="182">
        <f>COUNTIF(N8:N32,"EGZ")</f>
        <v>7</v>
      </c>
      <c r="O33" s="183">
        <f>COUNTIF(O8:O32,"EGZ")</f>
        <v>6</v>
      </c>
      <c r="P33" s="184">
        <f aca="true" t="shared" si="9" ref="P33:AI33">SUM(P8:P32)</f>
        <v>840</v>
      </c>
      <c r="Q33" s="181">
        <f>SUM(Q8:Q32)</f>
        <v>1555</v>
      </c>
      <c r="R33" s="185">
        <f>SUM(R8:R32)</f>
        <v>255</v>
      </c>
      <c r="S33" s="186">
        <f t="shared" si="9"/>
        <v>170</v>
      </c>
      <c r="T33" s="186">
        <f t="shared" si="9"/>
        <v>415</v>
      </c>
      <c r="U33" s="186">
        <f t="shared" si="9"/>
        <v>0</v>
      </c>
      <c r="V33" s="186">
        <f t="shared" si="9"/>
        <v>595</v>
      </c>
      <c r="W33" s="187">
        <f t="shared" si="9"/>
        <v>120</v>
      </c>
      <c r="X33" s="187">
        <f>SUM(X8:X32)</f>
        <v>150</v>
      </c>
      <c r="Y33" s="187">
        <f t="shared" si="9"/>
        <v>95</v>
      </c>
      <c r="Z33" s="187">
        <f t="shared" si="9"/>
        <v>220</v>
      </c>
      <c r="AA33" s="187">
        <f t="shared" si="9"/>
        <v>0</v>
      </c>
      <c r="AB33" s="187">
        <f t="shared" si="9"/>
        <v>310</v>
      </c>
      <c r="AC33" s="187">
        <f t="shared" si="9"/>
        <v>0</v>
      </c>
      <c r="AD33" s="187">
        <f t="shared" si="9"/>
        <v>105</v>
      </c>
      <c r="AE33" s="187">
        <f t="shared" si="9"/>
        <v>75</v>
      </c>
      <c r="AF33" s="187">
        <f t="shared" si="9"/>
        <v>195</v>
      </c>
      <c r="AG33" s="187">
        <f t="shared" si="9"/>
        <v>0</v>
      </c>
      <c r="AH33" s="187">
        <f t="shared" si="9"/>
        <v>285</v>
      </c>
      <c r="AI33" s="187">
        <f t="shared" si="9"/>
        <v>120</v>
      </c>
      <c r="AJ33" s="188"/>
    </row>
    <row r="34" spans="1:36" s="52" customFormat="1" ht="12.75" customHeight="1" thickBot="1">
      <c r="A34" s="18"/>
      <c r="B34" s="189" t="s">
        <v>27</v>
      </c>
      <c r="C34" s="91"/>
      <c r="D34" s="323">
        <f>SUM(D33:F33)</f>
        <v>30</v>
      </c>
      <c r="E34" s="321"/>
      <c r="F34" s="324"/>
      <c r="G34" s="323">
        <f>SUM(G33:I33)</f>
        <v>30</v>
      </c>
      <c r="H34" s="321"/>
      <c r="I34" s="321"/>
      <c r="J34" s="19"/>
      <c r="K34" s="323" t="s">
        <v>33</v>
      </c>
      <c r="L34" s="333"/>
      <c r="M34" s="324"/>
      <c r="N34" s="321" t="s">
        <v>34</v>
      </c>
      <c r="O34" s="322"/>
      <c r="P34" s="18"/>
      <c r="Q34" s="20"/>
      <c r="R34" s="334">
        <f>X34+AD34</f>
        <v>840</v>
      </c>
      <c r="S34" s="344"/>
      <c r="T34" s="344"/>
      <c r="U34" s="345"/>
      <c r="V34" s="334">
        <f>AB34+AH34</f>
        <v>715</v>
      </c>
      <c r="W34" s="345"/>
      <c r="X34" s="323">
        <f>SUM(X33:AA33)</f>
        <v>465</v>
      </c>
      <c r="Y34" s="321"/>
      <c r="Z34" s="321"/>
      <c r="AA34" s="322"/>
      <c r="AB34" s="323">
        <f>SUM(AB33:AC33)</f>
        <v>310</v>
      </c>
      <c r="AC34" s="322"/>
      <c r="AD34" s="323">
        <f>SUM(AD33:AG33)</f>
        <v>375</v>
      </c>
      <c r="AE34" s="321"/>
      <c r="AF34" s="321"/>
      <c r="AG34" s="322"/>
      <c r="AH34" s="323">
        <f>SUM(AH33:AI33)</f>
        <v>405</v>
      </c>
      <c r="AI34" s="322"/>
      <c r="AJ34" s="21"/>
    </row>
    <row r="35" spans="1:36" s="52" customFormat="1" ht="12.75" customHeight="1" thickBot="1">
      <c r="A35" s="18"/>
      <c r="B35" s="22"/>
      <c r="C35" s="22"/>
      <c r="D35" s="22"/>
      <c r="E35" s="22"/>
      <c r="F35" s="23"/>
      <c r="G35" s="22"/>
      <c r="H35" s="22"/>
      <c r="I35" s="22"/>
      <c r="J35" s="18"/>
      <c r="K35" s="323" t="s">
        <v>32</v>
      </c>
      <c r="L35" s="333"/>
      <c r="M35" s="333"/>
      <c r="N35" s="333"/>
      <c r="O35" s="324"/>
      <c r="P35" s="190"/>
      <c r="Q35" s="20"/>
      <c r="R35" s="334">
        <f>X35+AD35</f>
        <v>1555</v>
      </c>
      <c r="S35" s="333"/>
      <c r="T35" s="333"/>
      <c r="U35" s="333"/>
      <c r="V35" s="333"/>
      <c r="W35" s="324"/>
      <c r="X35" s="323">
        <f>X34+AB34</f>
        <v>775</v>
      </c>
      <c r="Y35" s="333"/>
      <c r="Z35" s="333"/>
      <c r="AA35" s="333"/>
      <c r="AB35" s="333"/>
      <c r="AC35" s="324"/>
      <c r="AD35" s="323">
        <f>AD34+AH34</f>
        <v>780</v>
      </c>
      <c r="AE35" s="321"/>
      <c r="AF35" s="321"/>
      <c r="AG35" s="321"/>
      <c r="AH35" s="321"/>
      <c r="AI35" s="322"/>
      <c r="AJ35" s="21"/>
    </row>
    <row r="36" spans="1:36" s="52" customFormat="1" ht="12.75" customHeight="1" thickBo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  <c r="O36" s="56"/>
      <c r="P36" s="56"/>
      <c r="Q36" s="56"/>
      <c r="R36" s="58"/>
      <c r="S36" s="58"/>
      <c r="T36" s="58"/>
      <c r="U36" s="58"/>
      <c r="V36" s="58"/>
      <c r="W36" s="59"/>
      <c r="X36" s="60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7"/>
    </row>
    <row r="37" spans="1:36" ht="12" customHeight="1">
      <c r="A37" s="336" t="s">
        <v>21</v>
      </c>
      <c r="B37" s="337"/>
      <c r="C37" s="61"/>
      <c r="D37" s="338" t="s">
        <v>22</v>
      </c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40"/>
      <c r="X37" s="62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</row>
    <row r="38" spans="1:36" ht="12.75">
      <c r="A38" s="341" t="s">
        <v>115</v>
      </c>
      <c r="B38" s="342"/>
      <c r="C38" s="64"/>
      <c r="D38" s="343" t="s">
        <v>116</v>
      </c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65" t="s">
        <v>117</v>
      </c>
      <c r="T38" s="66"/>
      <c r="U38" s="66"/>
      <c r="V38" s="66"/>
      <c r="W38" s="67"/>
      <c r="X38" s="62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</row>
    <row r="39" spans="1:36" ht="12.75">
      <c r="A39" s="341" t="s">
        <v>118</v>
      </c>
      <c r="B39" s="342"/>
      <c r="C39" s="64"/>
      <c r="D39" s="343" t="s">
        <v>119</v>
      </c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68" t="s">
        <v>120</v>
      </c>
      <c r="T39" s="66"/>
      <c r="U39" s="66"/>
      <c r="V39" s="67"/>
      <c r="W39" s="69"/>
      <c r="X39" s="62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</row>
    <row r="40" spans="1:36" ht="13.5" thickBot="1">
      <c r="A40" s="341"/>
      <c r="B40" s="342"/>
      <c r="C40" s="70"/>
      <c r="D40" s="346" t="s">
        <v>121</v>
      </c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71" t="s">
        <v>122</v>
      </c>
      <c r="T40" s="72"/>
      <c r="U40" s="72"/>
      <c r="V40" s="73"/>
      <c r="W40" s="74"/>
      <c r="X40" s="62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</row>
    <row r="41" spans="1:36" ht="13.5" thickBot="1">
      <c r="A41" s="347"/>
      <c r="B41" s="348"/>
      <c r="C41" s="75"/>
      <c r="D41" s="349" t="s">
        <v>123</v>
      </c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1"/>
      <c r="S41" s="76"/>
      <c r="T41" s="77"/>
      <c r="U41" s="77"/>
      <c r="V41" s="77"/>
      <c r="W41" s="78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</row>
    <row r="42" spans="1:23" ht="12" customHeight="1">
      <c r="A42" s="352" t="s">
        <v>18</v>
      </c>
      <c r="B42" s="353"/>
      <c r="C42" s="79"/>
      <c r="D42" s="354" t="s">
        <v>16</v>
      </c>
      <c r="E42" s="355"/>
      <c r="F42" s="355"/>
      <c r="G42" s="355"/>
      <c r="H42" s="355"/>
      <c r="I42" s="355"/>
      <c r="J42" s="355"/>
      <c r="K42" s="355"/>
      <c r="L42" s="355"/>
      <c r="M42" s="355"/>
      <c r="N42" s="356"/>
      <c r="O42" s="354" t="s">
        <v>17</v>
      </c>
      <c r="P42" s="355"/>
      <c r="Q42" s="357"/>
      <c r="R42" s="340"/>
      <c r="S42" s="80"/>
      <c r="W42" s="81"/>
    </row>
    <row r="43" spans="1:23" ht="12.75">
      <c r="A43" s="366" t="s">
        <v>13</v>
      </c>
      <c r="B43" s="367"/>
      <c r="C43" s="82"/>
      <c r="D43" s="368">
        <v>15</v>
      </c>
      <c r="E43" s="369"/>
      <c r="F43" s="369"/>
      <c r="G43" s="369"/>
      <c r="H43" s="369"/>
      <c r="I43" s="369"/>
      <c r="J43" s="369"/>
      <c r="K43" s="369"/>
      <c r="L43" s="369"/>
      <c r="M43" s="369"/>
      <c r="N43" s="370"/>
      <c r="O43" s="368">
        <v>15</v>
      </c>
      <c r="P43" s="369"/>
      <c r="Q43" s="369"/>
      <c r="R43" s="371"/>
      <c r="S43" s="83"/>
      <c r="W43" s="84"/>
    </row>
    <row r="44" spans="1:23" ht="12.75">
      <c r="A44" s="366" t="s">
        <v>14</v>
      </c>
      <c r="B44" s="367"/>
      <c r="C44" s="82"/>
      <c r="D44" s="368">
        <v>0</v>
      </c>
      <c r="E44" s="369"/>
      <c r="F44" s="369"/>
      <c r="G44" s="369"/>
      <c r="H44" s="369"/>
      <c r="I44" s="369"/>
      <c r="J44" s="369"/>
      <c r="K44" s="369"/>
      <c r="L44" s="369"/>
      <c r="M44" s="369"/>
      <c r="N44" s="370"/>
      <c r="O44" s="368">
        <v>0</v>
      </c>
      <c r="P44" s="369"/>
      <c r="Q44" s="369"/>
      <c r="R44" s="371"/>
      <c r="S44" s="83"/>
      <c r="W44" s="84"/>
    </row>
    <row r="45" spans="1:23" ht="13.5" thickBot="1">
      <c r="A45" s="360" t="s">
        <v>15</v>
      </c>
      <c r="B45" s="361"/>
      <c r="C45" s="85"/>
      <c r="D45" s="362">
        <v>0</v>
      </c>
      <c r="E45" s="363"/>
      <c r="F45" s="363"/>
      <c r="G45" s="363"/>
      <c r="H45" s="363"/>
      <c r="I45" s="363"/>
      <c r="J45" s="363"/>
      <c r="K45" s="363"/>
      <c r="L45" s="363"/>
      <c r="M45" s="363"/>
      <c r="N45" s="364"/>
      <c r="O45" s="362">
        <v>3</v>
      </c>
      <c r="P45" s="363"/>
      <c r="Q45" s="363"/>
      <c r="R45" s="365"/>
      <c r="S45" s="83"/>
      <c r="W45" s="84"/>
    </row>
    <row r="46" ht="12.75">
      <c r="W46" s="86"/>
    </row>
  </sheetData>
  <sheetProtection/>
  <mergeCells count="75">
    <mergeCell ref="B32:C32"/>
    <mergeCell ref="A45:B45"/>
    <mergeCell ref="D45:N45"/>
    <mergeCell ref="O45:R45"/>
    <mergeCell ref="A43:B43"/>
    <mergeCell ref="D43:N43"/>
    <mergeCell ref="O43:R43"/>
    <mergeCell ref="A44:B44"/>
    <mergeCell ref="D44:N44"/>
    <mergeCell ref="O44:R44"/>
    <mergeCell ref="A40:B40"/>
    <mergeCell ref="D40:R40"/>
    <mergeCell ref="A41:B41"/>
    <mergeCell ref="D41:R41"/>
    <mergeCell ref="A42:B42"/>
    <mergeCell ref="D42:N42"/>
    <mergeCell ref="O42:R42"/>
    <mergeCell ref="AH34:AI34"/>
    <mergeCell ref="A37:B37"/>
    <mergeCell ref="D37:W37"/>
    <mergeCell ref="A38:B38"/>
    <mergeCell ref="D38:R38"/>
    <mergeCell ref="A39:B39"/>
    <mergeCell ref="D39:R39"/>
    <mergeCell ref="N34:O34"/>
    <mergeCell ref="R34:U34"/>
    <mergeCell ref="V34:W34"/>
    <mergeCell ref="X34:AA34"/>
    <mergeCell ref="AB34:AC34"/>
    <mergeCell ref="AD34:AG34"/>
    <mergeCell ref="B18:C18"/>
    <mergeCell ref="B19:C19"/>
    <mergeCell ref="K35:O35"/>
    <mergeCell ref="R35:W35"/>
    <mergeCell ref="X35:AC35"/>
    <mergeCell ref="AD35:AI35"/>
    <mergeCell ref="A33:B33"/>
    <mergeCell ref="D34:F34"/>
    <mergeCell ref="G34:I34"/>
    <mergeCell ref="K34:M34"/>
    <mergeCell ref="B21:C21"/>
    <mergeCell ref="B9:C9"/>
    <mergeCell ref="B10:C10"/>
    <mergeCell ref="B11:C11"/>
    <mergeCell ref="B12:C12"/>
    <mergeCell ref="B13:C13"/>
    <mergeCell ref="B14:C14"/>
    <mergeCell ref="B8:C8"/>
    <mergeCell ref="X4:AC5"/>
    <mergeCell ref="AD4:AI5"/>
    <mergeCell ref="B15:C15"/>
    <mergeCell ref="B16:C16"/>
    <mergeCell ref="B17:C17"/>
    <mergeCell ref="K6:K7"/>
    <mergeCell ref="L6:L7"/>
    <mergeCell ref="M6:M7"/>
    <mergeCell ref="AJ4:AJ7"/>
    <mergeCell ref="D5:I5"/>
    <mergeCell ref="J5:M5"/>
    <mergeCell ref="D6:F6"/>
    <mergeCell ref="G6:I6"/>
    <mergeCell ref="J6:J7"/>
    <mergeCell ref="N6:O6"/>
    <mergeCell ref="X6:AC6"/>
    <mergeCell ref="AD6:AI6"/>
    <mergeCell ref="A1:B1"/>
    <mergeCell ref="A2:AI2"/>
    <mergeCell ref="A3:AI3"/>
    <mergeCell ref="A4:A7"/>
    <mergeCell ref="B4:C7"/>
    <mergeCell ref="D4:M4"/>
    <mergeCell ref="N4:O5"/>
    <mergeCell ref="P4:P7"/>
    <mergeCell ref="Q4:Q7"/>
    <mergeCell ref="R4:W6"/>
  </mergeCells>
  <conditionalFormatting sqref="P8">
    <cfRule type="expression" priority="3" dxfId="7" stopIfTrue="1">
      <formula>P8&lt;&gt;SUM(R8:T8)</formula>
    </cfRule>
  </conditionalFormatting>
  <conditionalFormatting sqref="P9:P21">
    <cfRule type="expression" priority="2" dxfId="7" stopIfTrue="1">
      <formula>P9&lt;&gt;SUM(R9:T9)</formula>
    </cfRule>
  </conditionalFormatting>
  <conditionalFormatting sqref="P23:P32">
    <cfRule type="expression" priority="1" dxfId="7" stopIfTrue="1">
      <formula>P23&lt;&gt;SUM(R23:T23)</formula>
    </cfRule>
  </conditionalFormatting>
  <printOptions horizontalCentered="1"/>
  <pageMargins left="0" right="0" top="0" bottom="0" header="0" footer="0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N46"/>
  <sheetViews>
    <sheetView tabSelected="1" zoomScalePageLayoutView="0" workbookViewId="0" topLeftCell="A1">
      <selection activeCell="A3" sqref="A3:AJ7"/>
    </sheetView>
  </sheetViews>
  <sheetFormatPr defaultColWidth="9.00390625" defaultRowHeight="12.75"/>
  <cols>
    <col min="1" max="1" width="3.125" style="1" customWidth="1"/>
    <col min="2" max="3" width="29.125" style="1" customWidth="1"/>
    <col min="4" max="35" width="6.375" style="1" customWidth="1"/>
    <col min="36" max="36" width="38.25390625" style="1" customWidth="1"/>
    <col min="37" max="16384" width="9.125" style="1" customWidth="1"/>
  </cols>
  <sheetData>
    <row r="1" spans="1:36" ht="15.75">
      <c r="A1" s="431"/>
      <c r="B1" s="43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</row>
    <row r="2" spans="1:36" ht="24.75" customHeight="1" thickBot="1">
      <c r="A2" s="439" t="s">
        <v>41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192"/>
    </row>
    <row r="3" spans="1:36" ht="28.5" customHeight="1" thickBot="1">
      <c r="A3" s="450" t="s">
        <v>124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193"/>
    </row>
    <row r="4" spans="1:36" ht="14.25" customHeight="1" thickBot="1">
      <c r="A4" s="465" t="s">
        <v>19</v>
      </c>
      <c r="B4" s="467" t="s">
        <v>20</v>
      </c>
      <c r="C4" s="468"/>
      <c r="D4" s="378" t="s">
        <v>7</v>
      </c>
      <c r="E4" s="379"/>
      <c r="F4" s="379"/>
      <c r="G4" s="379"/>
      <c r="H4" s="379"/>
      <c r="I4" s="379"/>
      <c r="J4" s="379"/>
      <c r="K4" s="379"/>
      <c r="L4" s="379"/>
      <c r="M4" s="440"/>
      <c r="N4" s="455" t="s">
        <v>8</v>
      </c>
      <c r="O4" s="456"/>
      <c r="P4" s="460" t="s">
        <v>36</v>
      </c>
      <c r="Q4" s="395" t="s">
        <v>35</v>
      </c>
      <c r="R4" s="378" t="s">
        <v>1</v>
      </c>
      <c r="S4" s="379"/>
      <c r="T4" s="379"/>
      <c r="U4" s="379"/>
      <c r="V4" s="379"/>
      <c r="W4" s="380"/>
      <c r="X4" s="378" t="s">
        <v>0</v>
      </c>
      <c r="Y4" s="379"/>
      <c r="Z4" s="379"/>
      <c r="AA4" s="379"/>
      <c r="AB4" s="379"/>
      <c r="AC4" s="380"/>
      <c r="AD4" s="378" t="s">
        <v>26</v>
      </c>
      <c r="AE4" s="379"/>
      <c r="AF4" s="379"/>
      <c r="AG4" s="379"/>
      <c r="AH4" s="379"/>
      <c r="AI4" s="380"/>
      <c r="AJ4" s="372" t="s">
        <v>25</v>
      </c>
    </row>
    <row r="5" spans="1:36" ht="12.75" customHeight="1" thickBot="1">
      <c r="A5" s="466"/>
      <c r="B5" s="469"/>
      <c r="C5" s="470"/>
      <c r="D5" s="393" t="s">
        <v>29</v>
      </c>
      <c r="E5" s="407"/>
      <c r="F5" s="407"/>
      <c r="G5" s="407"/>
      <c r="H5" s="407"/>
      <c r="I5" s="394"/>
      <c r="J5" s="393" t="s">
        <v>28</v>
      </c>
      <c r="K5" s="407"/>
      <c r="L5" s="407"/>
      <c r="M5" s="419"/>
      <c r="N5" s="457"/>
      <c r="O5" s="458"/>
      <c r="P5" s="461"/>
      <c r="Q5" s="396"/>
      <c r="R5" s="452"/>
      <c r="S5" s="453"/>
      <c r="T5" s="453"/>
      <c r="U5" s="453"/>
      <c r="V5" s="453"/>
      <c r="W5" s="454"/>
      <c r="X5" s="381"/>
      <c r="Y5" s="382"/>
      <c r="Z5" s="382"/>
      <c r="AA5" s="382"/>
      <c r="AB5" s="382"/>
      <c r="AC5" s="383"/>
      <c r="AD5" s="381"/>
      <c r="AE5" s="382"/>
      <c r="AF5" s="382"/>
      <c r="AG5" s="382"/>
      <c r="AH5" s="382"/>
      <c r="AI5" s="383"/>
      <c r="AJ5" s="373"/>
    </row>
    <row r="6" spans="1:36" ht="12.75" customHeight="1" thickBot="1">
      <c r="A6" s="466"/>
      <c r="B6" s="469"/>
      <c r="C6" s="470"/>
      <c r="D6" s="393" t="s">
        <v>4</v>
      </c>
      <c r="E6" s="407"/>
      <c r="F6" s="419"/>
      <c r="G6" s="393" t="s">
        <v>5</v>
      </c>
      <c r="H6" s="407"/>
      <c r="I6" s="394"/>
      <c r="J6" s="420" t="s">
        <v>30</v>
      </c>
      <c r="K6" s="420" t="s">
        <v>11</v>
      </c>
      <c r="L6" s="420" t="s">
        <v>12</v>
      </c>
      <c r="M6" s="420" t="s">
        <v>31</v>
      </c>
      <c r="N6" s="376" t="s">
        <v>10</v>
      </c>
      <c r="O6" s="374"/>
      <c r="P6" s="461"/>
      <c r="Q6" s="396"/>
      <c r="R6" s="381"/>
      <c r="S6" s="382"/>
      <c r="T6" s="382"/>
      <c r="U6" s="382"/>
      <c r="V6" s="382"/>
      <c r="W6" s="383"/>
      <c r="X6" s="376" t="s">
        <v>24</v>
      </c>
      <c r="Y6" s="374"/>
      <c r="Z6" s="374"/>
      <c r="AA6" s="374"/>
      <c r="AB6" s="374"/>
      <c r="AC6" s="377"/>
      <c r="AD6" s="376" t="s">
        <v>24</v>
      </c>
      <c r="AE6" s="374"/>
      <c r="AF6" s="374"/>
      <c r="AG6" s="374"/>
      <c r="AH6" s="374"/>
      <c r="AI6" s="377"/>
      <c r="AJ6" s="374"/>
    </row>
    <row r="7" spans="1:36" ht="23.25" customHeight="1" thickBot="1">
      <c r="A7" s="466"/>
      <c r="B7" s="471"/>
      <c r="C7" s="472"/>
      <c r="D7" s="195" t="s">
        <v>30</v>
      </c>
      <c r="E7" s="196" t="s">
        <v>11</v>
      </c>
      <c r="F7" s="196" t="s">
        <v>12</v>
      </c>
      <c r="G7" s="197" t="s">
        <v>30</v>
      </c>
      <c r="H7" s="198" t="s">
        <v>11</v>
      </c>
      <c r="I7" s="196" t="s">
        <v>12</v>
      </c>
      <c r="J7" s="459"/>
      <c r="K7" s="459"/>
      <c r="L7" s="459"/>
      <c r="M7" s="421"/>
      <c r="N7" s="195" t="s">
        <v>4</v>
      </c>
      <c r="O7" s="199" t="s">
        <v>5</v>
      </c>
      <c r="P7" s="462"/>
      <c r="Q7" s="397"/>
      <c r="R7" s="197" t="s">
        <v>2</v>
      </c>
      <c r="S7" s="200" t="s">
        <v>3</v>
      </c>
      <c r="T7" s="200" t="s">
        <v>9</v>
      </c>
      <c r="U7" s="200" t="s">
        <v>11</v>
      </c>
      <c r="V7" s="200" t="s">
        <v>23</v>
      </c>
      <c r="W7" s="201" t="s">
        <v>12</v>
      </c>
      <c r="X7" s="195" t="s">
        <v>2</v>
      </c>
      <c r="Y7" s="198" t="s">
        <v>3</v>
      </c>
      <c r="Z7" s="198" t="s">
        <v>9</v>
      </c>
      <c r="AA7" s="198" t="s">
        <v>11</v>
      </c>
      <c r="AB7" s="198" t="s">
        <v>23</v>
      </c>
      <c r="AC7" s="196" t="s">
        <v>12</v>
      </c>
      <c r="AD7" s="195" t="s">
        <v>2</v>
      </c>
      <c r="AE7" s="198" t="s">
        <v>3</v>
      </c>
      <c r="AF7" s="198" t="s">
        <v>9</v>
      </c>
      <c r="AG7" s="198" t="s">
        <v>11</v>
      </c>
      <c r="AH7" s="198" t="s">
        <v>23</v>
      </c>
      <c r="AI7" s="196" t="s">
        <v>12</v>
      </c>
      <c r="AJ7" s="375"/>
    </row>
    <row r="8" spans="1:36" ht="15.75" customHeight="1" thickBot="1">
      <c r="A8" s="202">
        <v>1</v>
      </c>
      <c r="B8" s="412" t="s">
        <v>68</v>
      </c>
      <c r="C8" s="413"/>
      <c r="D8" s="203"/>
      <c r="E8" s="204"/>
      <c r="F8" s="205"/>
      <c r="G8" s="206">
        <v>2</v>
      </c>
      <c r="H8" s="207"/>
      <c r="I8" s="208"/>
      <c r="J8" s="209">
        <f>D8+G8</f>
        <v>2</v>
      </c>
      <c r="K8" s="210">
        <f>E8+H8</f>
        <v>0</v>
      </c>
      <c r="L8" s="211">
        <f>F8+I8</f>
        <v>0</v>
      </c>
      <c r="M8" s="202">
        <f>SUM(J8:L8)</f>
        <v>2</v>
      </c>
      <c r="N8" s="212" t="s">
        <v>38</v>
      </c>
      <c r="O8" s="213"/>
      <c r="P8" s="214">
        <f>SUM(R8:T8)</f>
        <v>30</v>
      </c>
      <c r="Q8" s="215">
        <f>SUM(R8:W8)</f>
        <v>50</v>
      </c>
      <c r="R8" s="216">
        <f>X8+AD8</f>
        <v>15</v>
      </c>
      <c r="S8" s="217">
        <f aca="true" t="shared" si="0" ref="S8:S32">Y8+AE8</f>
        <v>15</v>
      </c>
      <c r="T8" s="217">
        <f aca="true" t="shared" si="1" ref="T8:T32">Z8+AF8</f>
        <v>0</v>
      </c>
      <c r="U8" s="217">
        <f aca="true" t="shared" si="2" ref="U8:U32">AA8+AG8</f>
        <v>0</v>
      </c>
      <c r="V8" s="217">
        <f aca="true" t="shared" si="3" ref="V8:V32">AB8+AH8</f>
        <v>20</v>
      </c>
      <c r="W8" s="218">
        <f aca="true" t="shared" si="4" ref="W8:W32">AC8+AI8</f>
        <v>0</v>
      </c>
      <c r="X8" s="206"/>
      <c r="Y8" s="204"/>
      <c r="Z8" s="204"/>
      <c r="AA8" s="204"/>
      <c r="AB8" s="204"/>
      <c r="AC8" s="208"/>
      <c r="AD8" s="206">
        <v>15</v>
      </c>
      <c r="AE8" s="204">
        <v>15</v>
      </c>
      <c r="AF8" s="205"/>
      <c r="AG8" s="205"/>
      <c r="AH8" s="204">
        <v>20</v>
      </c>
      <c r="AI8" s="205"/>
      <c r="AJ8" s="219" t="s">
        <v>39</v>
      </c>
    </row>
    <row r="9" spans="1:36" ht="22.5" customHeight="1">
      <c r="A9" s="202">
        <v>2</v>
      </c>
      <c r="B9" s="220" t="s">
        <v>69</v>
      </c>
      <c r="C9" s="221"/>
      <c r="D9" s="204">
        <v>1</v>
      </c>
      <c r="E9" s="204"/>
      <c r="F9" s="205"/>
      <c r="G9" s="206"/>
      <c r="H9" s="207"/>
      <c r="I9" s="208"/>
      <c r="J9" s="209">
        <v>1</v>
      </c>
      <c r="K9" s="210">
        <v>0</v>
      </c>
      <c r="L9" s="222">
        <v>0</v>
      </c>
      <c r="M9" s="202">
        <v>1</v>
      </c>
      <c r="N9" s="212" t="s">
        <v>38</v>
      </c>
      <c r="O9" s="213"/>
      <c r="P9" s="214">
        <f aca="true" t="shared" si="5" ref="P9:P32">SUM(R9:T9)</f>
        <v>15</v>
      </c>
      <c r="Q9" s="215">
        <f aca="true" t="shared" si="6" ref="Q9:Q32">SUM(R9:W9)</f>
        <v>25</v>
      </c>
      <c r="R9" s="216">
        <f aca="true" t="shared" si="7" ref="R9:R32">X9+AD9</f>
        <v>0</v>
      </c>
      <c r="S9" s="217">
        <f t="shared" si="0"/>
        <v>15</v>
      </c>
      <c r="T9" s="217">
        <f t="shared" si="1"/>
        <v>0</v>
      </c>
      <c r="U9" s="217">
        <f t="shared" si="2"/>
        <v>0</v>
      </c>
      <c r="V9" s="217">
        <f t="shared" si="3"/>
        <v>10</v>
      </c>
      <c r="W9" s="218">
        <f t="shared" si="4"/>
        <v>0</v>
      </c>
      <c r="X9" s="206"/>
      <c r="Y9" s="204">
        <v>15</v>
      </c>
      <c r="Z9" s="204"/>
      <c r="AA9" s="204"/>
      <c r="AB9" s="204">
        <v>10</v>
      </c>
      <c r="AC9" s="208"/>
      <c r="AD9" s="206"/>
      <c r="AE9" s="205"/>
      <c r="AF9" s="205"/>
      <c r="AG9" s="205"/>
      <c r="AH9" s="204"/>
      <c r="AI9" s="205"/>
      <c r="AJ9" s="223" t="s">
        <v>40</v>
      </c>
    </row>
    <row r="10" spans="1:36" ht="27.75" customHeight="1">
      <c r="A10" s="202">
        <v>3</v>
      </c>
      <c r="B10" s="414" t="s">
        <v>48</v>
      </c>
      <c r="C10" s="415"/>
      <c r="D10" s="224">
        <v>3</v>
      </c>
      <c r="E10" s="225"/>
      <c r="F10" s="226"/>
      <c r="G10" s="227"/>
      <c r="H10" s="228"/>
      <c r="I10" s="229"/>
      <c r="J10" s="230">
        <f aca="true" t="shared" si="8" ref="J10:L11">D10+G10</f>
        <v>3</v>
      </c>
      <c r="K10" s="231">
        <f t="shared" si="8"/>
        <v>0</v>
      </c>
      <c r="L10" s="232">
        <f t="shared" si="8"/>
        <v>0</v>
      </c>
      <c r="M10" s="233">
        <f>SUM(J10:L10)</f>
        <v>3</v>
      </c>
      <c r="N10" s="234" t="s">
        <v>37</v>
      </c>
      <c r="O10" s="235"/>
      <c r="P10" s="236">
        <f t="shared" si="5"/>
        <v>40</v>
      </c>
      <c r="Q10" s="237">
        <f t="shared" si="6"/>
        <v>75</v>
      </c>
      <c r="R10" s="238">
        <f t="shared" si="7"/>
        <v>20</v>
      </c>
      <c r="S10" s="239">
        <f t="shared" si="0"/>
        <v>10</v>
      </c>
      <c r="T10" s="239">
        <f t="shared" si="1"/>
        <v>10</v>
      </c>
      <c r="U10" s="239">
        <f t="shared" si="2"/>
        <v>0</v>
      </c>
      <c r="V10" s="239">
        <f t="shared" si="3"/>
        <v>35</v>
      </c>
      <c r="W10" s="240">
        <f t="shared" si="4"/>
        <v>0</v>
      </c>
      <c r="X10" s="227">
        <v>20</v>
      </c>
      <c r="Y10" s="225">
        <v>10</v>
      </c>
      <c r="Z10" s="225">
        <v>10</v>
      </c>
      <c r="AA10" s="225"/>
      <c r="AB10" s="225">
        <v>35</v>
      </c>
      <c r="AC10" s="229"/>
      <c r="AD10" s="227"/>
      <c r="AE10" s="226"/>
      <c r="AF10" s="226"/>
      <c r="AG10" s="226"/>
      <c r="AH10" s="225"/>
      <c r="AI10" s="226"/>
      <c r="AJ10" s="241" t="s">
        <v>126</v>
      </c>
    </row>
    <row r="11" spans="1:36" ht="27.75" customHeight="1">
      <c r="A11" s="202">
        <v>4</v>
      </c>
      <c r="B11" s="412" t="s">
        <v>46</v>
      </c>
      <c r="C11" s="413"/>
      <c r="D11" s="203"/>
      <c r="E11" s="204"/>
      <c r="F11" s="205"/>
      <c r="G11" s="206">
        <v>3</v>
      </c>
      <c r="H11" s="207"/>
      <c r="I11" s="208"/>
      <c r="J11" s="209">
        <f t="shared" si="8"/>
        <v>3</v>
      </c>
      <c r="K11" s="210">
        <f t="shared" si="8"/>
        <v>0</v>
      </c>
      <c r="L11" s="211">
        <f t="shared" si="8"/>
        <v>0</v>
      </c>
      <c r="M11" s="202">
        <f aca="true" t="shared" si="9" ref="M11:M16">SUM(J11:L11)</f>
        <v>3</v>
      </c>
      <c r="N11" s="212"/>
      <c r="O11" s="213" t="s">
        <v>37</v>
      </c>
      <c r="P11" s="214">
        <f t="shared" si="5"/>
        <v>45</v>
      </c>
      <c r="Q11" s="215">
        <f t="shared" si="6"/>
        <v>75</v>
      </c>
      <c r="R11" s="216">
        <f t="shared" si="7"/>
        <v>30</v>
      </c>
      <c r="S11" s="217">
        <f t="shared" si="0"/>
        <v>0</v>
      </c>
      <c r="T11" s="217">
        <f t="shared" si="1"/>
        <v>15</v>
      </c>
      <c r="U11" s="217">
        <f t="shared" si="2"/>
        <v>0</v>
      </c>
      <c r="V11" s="217">
        <f t="shared" si="3"/>
        <v>30</v>
      </c>
      <c r="W11" s="218">
        <f t="shared" si="4"/>
        <v>0</v>
      </c>
      <c r="X11" s="206"/>
      <c r="Y11" s="204"/>
      <c r="Z11" s="204"/>
      <c r="AA11" s="204"/>
      <c r="AB11" s="204"/>
      <c r="AC11" s="208"/>
      <c r="AD11" s="206">
        <v>30</v>
      </c>
      <c r="AE11" s="204"/>
      <c r="AF11" s="204">
        <v>15</v>
      </c>
      <c r="AG11" s="204"/>
      <c r="AH11" s="204">
        <v>30</v>
      </c>
      <c r="AI11" s="205"/>
      <c r="AJ11" s="241" t="s">
        <v>126</v>
      </c>
    </row>
    <row r="12" spans="1:36" ht="35.25" customHeight="1">
      <c r="A12" s="202">
        <v>5</v>
      </c>
      <c r="B12" s="412" t="s">
        <v>133</v>
      </c>
      <c r="C12" s="413"/>
      <c r="D12" s="203"/>
      <c r="E12" s="204"/>
      <c r="F12" s="205"/>
      <c r="G12" s="206">
        <v>2</v>
      </c>
      <c r="H12" s="204"/>
      <c r="I12" s="205"/>
      <c r="J12" s="209">
        <f aca="true" t="shared" si="10" ref="J12:L16">D12+G12</f>
        <v>2</v>
      </c>
      <c r="K12" s="210">
        <f t="shared" si="10"/>
        <v>0</v>
      </c>
      <c r="L12" s="211">
        <f t="shared" si="10"/>
        <v>0</v>
      </c>
      <c r="M12" s="202">
        <f t="shared" si="9"/>
        <v>2</v>
      </c>
      <c r="N12" s="242"/>
      <c r="O12" s="213" t="s">
        <v>38</v>
      </c>
      <c r="P12" s="214">
        <f t="shared" si="5"/>
        <v>30</v>
      </c>
      <c r="Q12" s="215">
        <f t="shared" si="6"/>
        <v>50</v>
      </c>
      <c r="R12" s="209">
        <f t="shared" si="7"/>
        <v>15</v>
      </c>
      <c r="S12" s="210">
        <f t="shared" si="0"/>
        <v>15</v>
      </c>
      <c r="T12" s="210">
        <f t="shared" si="1"/>
        <v>0</v>
      </c>
      <c r="U12" s="210">
        <f t="shared" si="2"/>
        <v>0</v>
      </c>
      <c r="V12" s="210">
        <f t="shared" si="3"/>
        <v>20</v>
      </c>
      <c r="W12" s="476">
        <f t="shared" si="4"/>
        <v>0</v>
      </c>
      <c r="X12" s="206"/>
      <c r="Y12" s="203"/>
      <c r="Z12" s="203"/>
      <c r="AA12" s="203"/>
      <c r="AB12" s="204"/>
      <c r="AC12" s="208"/>
      <c r="AD12" s="206">
        <v>15</v>
      </c>
      <c r="AE12" s="203">
        <v>15</v>
      </c>
      <c r="AF12" s="203"/>
      <c r="AG12" s="203"/>
      <c r="AH12" s="204">
        <v>20</v>
      </c>
      <c r="AI12" s="205"/>
      <c r="AJ12" s="241" t="s">
        <v>140</v>
      </c>
    </row>
    <row r="13" spans="1:36" ht="32.25" customHeight="1">
      <c r="A13" s="202">
        <v>6</v>
      </c>
      <c r="B13" s="412" t="s">
        <v>77</v>
      </c>
      <c r="C13" s="413"/>
      <c r="D13" s="203"/>
      <c r="E13" s="204"/>
      <c r="F13" s="205"/>
      <c r="G13" s="206">
        <v>2</v>
      </c>
      <c r="H13" s="207"/>
      <c r="I13" s="205"/>
      <c r="J13" s="209">
        <f t="shared" si="10"/>
        <v>2</v>
      </c>
      <c r="K13" s="210">
        <f t="shared" si="10"/>
        <v>0</v>
      </c>
      <c r="L13" s="211">
        <f t="shared" si="10"/>
        <v>0</v>
      </c>
      <c r="M13" s="202">
        <f t="shared" si="9"/>
        <v>2</v>
      </c>
      <c r="N13" s="242"/>
      <c r="O13" s="213" t="s">
        <v>38</v>
      </c>
      <c r="P13" s="214">
        <f t="shared" si="5"/>
        <v>40</v>
      </c>
      <c r="Q13" s="215">
        <f t="shared" si="6"/>
        <v>60</v>
      </c>
      <c r="R13" s="209">
        <f t="shared" si="7"/>
        <v>15</v>
      </c>
      <c r="S13" s="210">
        <f t="shared" si="0"/>
        <v>15</v>
      </c>
      <c r="T13" s="210">
        <f t="shared" si="1"/>
        <v>10</v>
      </c>
      <c r="U13" s="210">
        <f t="shared" si="2"/>
        <v>0</v>
      </c>
      <c r="V13" s="210">
        <f t="shared" si="3"/>
        <v>20</v>
      </c>
      <c r="W13" s="476">
        <f t="shared" si="4"/>
        <v>0</v>
      </c>
      <c r="X13" s="206"/>
      <c r="Y13" s="204"/>
      <c r="Z13" s="204"/>
      <c r="AA13" s="204"/>
      <c r="AB13" s="204"/>
      <c r="AC13" s="208"/>
      <c r="AD13" s="206">
        <v>15</v>
      </c>
      <c r="AE13" s="203">
        <v>15</v>
      </c>
      <c r="AF13" s="204">
        <v>10</v>
      </c>
      <c r="AG13" s="204"/>
      <c r="AH13" s="204">
        <v>20</v>
      </c>
      <c r="AI13" s="205"/>
      <c r="AJ13" s="241" t="s">
        <v>141</v>
      </c>
    </row>
    <row r="14" spans="1:36" ht="18.75" customHeight="1">
      <c r="A14" s="202">
        <v>7</v>
      </c>
      <c r="B14" s="412" t="s">
        <v>47</v>
      </c>
      <c r="C14" s="413"/>
      <c r="D14" s="203">
        <v>2</v>
      </c>
      <c r="E14" s="204"/>
      <c r="F14" s="205"/>
      <c r="G14" s="206"/>
      <c r="H14" s="207"/>
      <c r="I14" s="208"/>
      <c r="J14" s="209">
        <f t="shared" si="10"/>
        <v>2</v>
      </c>
      <c r="K14" s="210">
        <f t="shared" si="10"/>
        <v>0</v>
      </c>
      <c r="L14" s="211">
        <f t="shared" si="10"/>
        <v>0</v>
      </c>
      <c r="M14" s="202">
        <f t="shared" si="9"/>
        <v>2</v>
      </c>
      <c r="N14" s="242" t="s">
        <v>37</v>
      </c>
      <c r="O14" s="213"/>
      <c r="P14" s="214">
        <f t="shared" si="5"/>
        <v>30</v>
      </c>
      <c r="Q14" s="215">
        <f t="shared" si="6"/>
        <v>50</v>
      </c>
      <c r="R14" s="209">
        <f t="shared" si="7"/>
        <v>10</v>
      </c>
      <c r="S14" s="210">
        <f t="shared" si="0"/>
        <v>10</v>
      </c>
      <c r="T14" s="210">
        <f t="shared" si="1"/>
        <v>10</v>
      </c>
      <c r="U14" s="210">
        <f t="shared" si="2"/>
        <v>0</v>
      </c>
      <c r="V14" s="210">
        <f t="shared" si="3"/>
        <v>20</v>
      </c>
      <c r="W14" s="476">
        <f t="shared" si="4"/>
        <v>0</v>
      </c>
      <c r="X14" s="206">
        <v>10</v>
      </c>
      <c r="Y14" s="204">
        <v>10</v>
      </c>
      <c r="Z14" s="204">
        <v>10</v>
      </c>
      <c r="AA14" s="204"/>
      <c r="AB14" s="204">
        <v>20</v>
      </c>
      <c r="AC14" s="208"/>
      <c r="AD14" s="206"/>
      <c r="AE14" s="204"/>
      <c r="AF14" s="205"/>
      <c r="AG14" s="205"/>
      <c r="AH14" s="204"/>
      <c r="AI14" s="205"/>
      <c r="AJ14" s="258" t="s">
        <v>39</v>
      </c>
    </row>
    <row r="15" spans="1:36" ht="28.5" customHeight="1">
      <c r="A15" s="202">
        <v>8</v>
      </c>
      <c r="B15" s="475" t="s">
        <v>134</v>
      </c>
      <c r="C15" s="413"/>
      <c r="D15" s="203"/>
      <c r="E15" s="204"/>
      <c r="F15" s="205"/>
      <c r="G15" s="206">
        <v>2</v>
      </c>
      <c r="H15" s="205"/>
      <c r="I15" s="208"/>
      <c r="J15" s="209">
        <f>D15+G15</f>
        <v>2</v>
      </c>
      <c r="K15" s="210">
        <f>E15+H15</f>
        <v>0</v>
      </c>
      <c r="L15" s="211">
        <f>F15+I15</f>
        <v>0</v>
      </c>
      <c r="M15" s="202">
        <f t="shared" si="9"/>
        <v>2</v>
      </c>
      <c r="N15" s="242"/>
      <c r="O15" s="213" t="s">
        <v>37</v>
      </c>
      <c r="P15" s="214">
        <f t="shared" si="5"/>
        <v>30</v>
      </c>
      <c r="Q15" s="215">
        <f t="shared" si="6"/>
        <v>50</v>
      </c>
      <c r="R15" s="209">
        <f t="shared" si="7"/>
        <v>5</v>
      </c>
      <c r="S15" s="210">
        <f t="shared" si="0"/>
        <v>0</v>
      </c>
      <c r="T15" s="210">
        <f t="shared" si="1"/>
        <v>25</v>
      </c>
      <c r="U15" s="210">
        <f t="shared" si="2"/>
        <v>0</v>
      </c>
      <c r="V15" s="210">
        <f t="shared" si="3"/>
        <v>20</v>
      </c>
      <c r="W15" s="476">
        <f t="shared" si="4"/>
        <v>0</v>
      </c>
      <c r="X15" s="206"/>
      <c r="Y15" s="204"/>
      <c r="Z15" s="204"/>
      <c r="AA15" s="204"/>
      <c r="AB15" s="204"/>
      <c r="AC15" s="208"/>
      <c r="AD15" s="206">
        <v>5</v>
      </c>
      <c r="AE15" s="203"/>
      <c r="AF15" s="203">
        <v>25</v>
      </c>
      <c r="AG15" s="203"/>
      <c r="AH15" s="204">
        <v>20</v>
      </c>
      <c r="AI15" s="205"/>
      <c r="AJ15" s="259" t="s">
        <v>39</v>
      </c>
    </row>
    <row r="16" spans="1:36" ht="51.75" customHeight="1">
      <c r="A16" s="434">
        <v>9</v>
      </c>
      <c r="B16" s="435" t="s">
        <v>44</v>
      </c>
      <c r="C16" s="436"/>
      <c r="D16" s="203"/>
      <c r="E16" s="204"/>
      <c r="F16" s="205"/>
      <c r="G16" s="408">
        <v>2</v>
      </c>
      <c r="H16" s="207"/>
      <c r="I16" s="208"/>
      <c r="J16" s="473">
        <f t="shared" si="10"/>
        <v>2</v>
      </c>
      <c r="K16" s="210">
        <f t="shared" si="10"/>
        <v>0</v>
      </c>
      <c r="L16" s="211">
        <f t="shared" si="10"/>
        <v>0</v>
      </c>
      <c r="M16" s="432">
        <f t="shared" si="9"/>
        <v>2</v>
      </c>
      <c r="N16" s="242"/>
      <c r="O16" s="213"/>
      <c r="P16" s="214">
        <f t="shared" si="5"/>
        <v>20</v>
      </c>
      <c r="Q16" s="215">
        <f t="shared" si="6"/>
        <v>30</v>
      </c>
      <c r="R16" s="209">
        <f t="shared" si="7"/>
        <v>10</v>
      </c>
      <c r="S16" s="210">
        <f t="shared" si="0"/>
        <v>0</v>
      </c>
      <c r="T16" s="210">
        <f t="shared" si="1"/>
        <v>10</v>
      </c>
      <c r="U16" s="210">
        <f t="shared" si="2"/>
        <v>0</v>
      </c>
      <c r="V16" s="210">
        <f t="shared" si="3"/>
        <v>10</v>
      </c>
      <c r="W16" s="476">
        <f t="shared" si="4"/>
        <v>0</v>
      </c>
      <c r="X16" s="206"/>
      <c r="Y16" s="203"/>
      <c r="Z16" s="203"/>
      <c r="AA16" s="203"/>
      <c r="AB16" s="204"/>
      <c r="AC16" s="205"/>
      <c r="AD16" s="206">
        <v>10</v>
      </c>
      <c r="AE16" s="203"/>
      <c r="AF16" s="203">
        <v>10</v>
      </c>
      <c r="AG16" s="203"/>
      <c r="AH16" s="204">
        <v>10</v>
      </c>
      <c r="AI16" s="205"/>
      <c r="AJ16" s="241" t="s">
        <v>49</v>
      </c>
    </row>
    <row r="17" spans="1:36" ht="30" customHeight="1">
      <c r="A17" s="434"/>
      <c r="B17" s="437"/>
      <c r="C17" s="438"/>
      <c r="D17" s="203"/>
      <c r="E17" s="204"/>
      <c r="F17" s="205"/>
      <c r="G17" s="409"/>
      <c r="H17" s="207"/>
      <c r="I17" s="208"/>
      <c r="J17" s="474"/>
      <c r="K17" s="210">
        <f>E17+H17</f>
        <v>0</v>
      </c>
      <c r="L17" s="211">
        <f>F17+I17</f>
        <v>0</v>
      </c>
      <c r="M17" s="433"/>
      <c r="N17" s="242"/>
      <c r="O17" s="213" t="s">
        <v>38</v>
      </c>
      <c r="P17" s="214">
        <f t="shared" si="5"/>
        <v>20</v>
      </c>
      <c r="Q17" s="215">
        <f t="shared" si="6"/>
        <v>30</v>
      </c>
      <c r="R17" s="209">
        <f t="shared" si="7"/>
        <v>10</v>
      </c>
      <c r="S17" s="210">
        <f t="shared" si="0"/>
        <v>0</v>
      </c>
      <c r="T17" s="210">
        <f t="shared" si="1"/>
        <v>10</v>
      </c>
      <c r="U17" s="210">
        <f t="shared" si="2"/>
        <v>0</v>
      </c>
      <c r="V17" s="210">
        <f t="shared" si="3"/>
        <v>10</v>
      </c>
      <c r="W17" s="476">
        <f t="shared" si="4"/>
        <v>0</v>
      </c>
      <c r="X17" s="206"/>
      <c r="Y17" s="203"/>
      <c r="Z17" s="203"/>
      <c r="AA17" s="203"/>
      <c r="AB17" s="204"/>
      <c r="AC17" s="205"/>
      <c r="AD17" s="206">
        <v>10</v>
      </c>
      <c r="AE17" s="203"/>
      <c r="AF17" s="203">
        <v>10</v>
      </c>
      <c r="AG17" s="203"/>
      <c r="AH17" s="204">
        <v>10</v>
      </c>
      <c r="AI17" s="205"/>
      <c r="AJ17" s="241" t="s">
        <v>67</v>
      </c>
    </row>
    <row r="18" spans="1:36" ht="26.25" customHeight="1">
      <c r="A18" s="202">
        <v>10</v>
      </c>
      <c r="B18" s="412" t="s">
        <v>65</v>
      </c>
      <c r="C18" s="413"/>
      <c r="D18" s="203">
        <v>1</v>
      </c>
      <c r="E18" s="204"/>
      <c r="F18" s="205"/>
      <c r="G18" s="206"/>
      <c r="H18" s="205"/>
      <c r="I18" s="208"/>
      <c r="J18" s="209">
        <f>D18+G18</f>
        <v>1</v>
      </c>
      <c r="K18" s="210">
        <v>0</v>
      </c>
      <c r="L18" s="211">
        <v>0</v>
      </c>
      <c r="M18" s="202">
        <v>1</v>
      </c>
      <c r="N18" s="242" t="s">
        <v>38</v>
      </c>
      <c r="O18" s="213"/>
      <c r="P18" s="214">
        <f t="shared" si="5"/>
        <v>20</v>
      </c>
      <c r="Q18" s="215">
        <f t="shared" si="6"/>
        <v>25</v>
      </c>
      <c r="R18" s="209">
        <f t="shared" si="7"/>
        <v>0</v>
      </c>
      <c r="S18" s="210">
        <f t="shared" si="0"/>
        <v>0</v>
      </c>
      <c r="T18" s="210">
        <f t="shared" si="1"/>
        <v>20</v>
      </c>
      <c r="U18" s="210">
        <f t="shared" si="2"/>
        <v>0</v>
      </c>
      <c r="V18" s="210">
        <f t="shared" si="3"/>
        <v>5</v>
      </c>
      <c r="W18" s="476">
        <f t="shared" si="4"/>
        <v>0</v>
      </c>
      <c r="X18" s="206">
        <v>0</v>
      </c>
      <c r="Y18" s="203"/>
      <c r="Z18" s="203">
        <v>20</v>
      </c>
      <c r="AA18" s="203"/>
      <c r="AB18" s="204">
        <v>5</v>
      </c>
      <c r="AC18" s="205"/>
      <c r="AD18" s="206"/>
      <c r="AE18" s="203"/>
      <c r="AF18" s="203"/>
      <c r="AG18" s="203"/>
      <c r="AH18" s="204"/>
      <c r="AI18" s="205"/>
      <c r="AJ18" s="259" t="s">
        <v>66</v>
      </c>
    </row>
    <row r="19" spans="1:36" ht="15.75">
      <c r="A19" s="202"/>
      <c r="B19" s="260" t="s">
        <v>72</v>
      </c>
      <c r="C19" s="261" t="s">
        <v>73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262"/>
    </row>
    <row r="20" spans="1:36" ht="42" customHeight="1">
      <c r="A20" s="202">
        <v>11</v>
      </c>
      <c r="B20" s="477" t="s">
        <v>61</v>
      </c>
      <c r="C20" s="263" t="s">
        <v>135</v>
      </c>
      <c r="D20" s="203">
        <v>2</v>
      </c>
      <c r="E20" s="204"/>
      <c r="F20" s="205"/>
      <c r="G20" s="206"/>
      <c r="H20" s="207"/>
      <c r="I20" s="205"/>
      <c r="J20" s="209">
        <f aca="true" t="shared" si="11" ref="J20:L22">D20+G20</f>
        <v>2</v>
      </c>
      <c r="K20" s="210">
        <f t="shared" si="11"/>
        <v>0</v>
      </c>
      <c r="L20" s="211">
        <f t="shared" si="11"/>
        <v>0</v>
      </c>
      <c r="M20" s="202">
        <f aca="true" t="shared" si="12" ref="M20:M25">SUM(J20:L20)</f>
        <v>2</v>
      </c>
      <c r="N20" s="242" t="s">
        <v>37</v>
      </c>
      <c r="O20" s="213"/>
      <c r="P20" s="214">
        <f t="shared" si="5"/>
        <v>30</v>
      </c>
      <c r="Q20" s="215">
        <f t="shared" si="6"/>
        <v>50</v>
      </c>
      <c r="R20" s="209">
        <f t="shared" si="7"/>
        <v>5</v>
      </c>
      <c r="S20" s="210">
        <f t="shared" si="0"/>
        <v>5</v>
      </c>
      <c r="T20" s="210">
        <f t="shared" si="1"/>
        <v>20</v>
      </c>
      <c r="U20" s="210">
        <f t="shared" si="2"/>
        <v>0</v>
      </c>
      <c r="V20" s="210">
        <f t="shared" si="3"/>
        <v>20</v>
      </c>
      <c r="W20" s="476">
        <f t="shared" si="4"/>
        <v>0</v>
      </c>
      <c r="X20" s="206">
        <v>5</v>
      </c>
      <c r="Y20" s="204">
        <v>5</v>
      </c>
      <c r="Z20" s="204">
        <v>20</v>
      </c>
      <c r="AA20" s="204"/>
      <c r="AB20" s="204">
        <v>20</v>
      </c>
      <c r="AC20" s="208"/>
      <c r="AD20" s="206"/>
      <c r="AE20" s="204"/>
      <c r="AF20" s="204"/>
      <c r="AG20" s="204"/>
      <c r="AH20" s="204"/>
      <c r="AI20" s="205"/>
      <c r="AJ20" s="241" t="s">
        <v>39</v>
      </c>
    </row>
    <row r="21" spans="1:36" ht="31.5">
      <c r="A21" s="202">
        <v>12</v>
      </c>
      <c r="B21" s="287" t="s">
        <v>62</v>
      </c>
      <c r="C21" s="263" t="s">
        <v>53</v>
      </c>
      <c r="D21" s="204"/>
      <c r="E21" s="204"/>
      <c r="F21" s="205"/>
      <c r="G21" s="206">
        <v>1</v>
      </c>
      <c r="H21" s="207"/>
      <c r="I21" s="205"/>
      <c r="J21" s="209">
        <f t="shared" si="11"/>
        <v>1</v>
      </c>
      <c r="K21" s="210">
        <f t="shared" si="11"/>
        <v>0</v>
      </c>
      <c r="L21" s="222">
        <f t="shared" si="11"/>
        <v>0</v>
      </c>
      <c r="M21" s="202">
        <f t="shared" si="12"/>
        <v>1</v>
      </c>
      <c r="N21" s="242"/>
      <c r="O21" s="213" t="s">
        <v>38</v>
      </c>
      <c r="P21" s="214">
        <f t="shared" si="5"/>
        <v>15</v>
      </c>
      <c r="Q21" s="215">
        <f t="shared" si="6"/>
        <v>25</v>
      </c>
      <c r="R21" s="209">
        <f t="shared" si="7"/>
        <v>0</v>
      </c>
      <c r="S21" s="210">
        <f t="shared" si="0"/>
        <v>15</v>
      </c>
      <c r="T21" s="210">
        <f t="shared" si="1"/>
        <v>0</v>
      </c>
      <c r="U21" s="210">
        <f t="shared" si="2"/>
        <v>0</v>
      </c>
      <c r="V21" s="210">
        <f t="shared" si="3"/>
        <v>10</v>
      </c>
      <c r="W21" s="476">
        <f t="shared" si="4"/>
        <v>0</v>
      </c>
      <c r="X21" s="206"/>
      <c r="Y21" s="204"/>
      <c r="Z21" s="204"/>
      <c r="AA21" s="204"/>
      <c r="AB21" s="204"/>
      <c r="AC21" s="208"/>
      <c r="AD21" s="206"/>
      <c r="AE21" s="203">
        <v>15</v>
      </c>
      <c r="AF21" s="203"/>
      <c r="AG21" s="203"/>
      <c r="AH21" s="204">
        <v>10</v>
      </c>
      <c r="AI21" s="208"/>
      <c r="AJ21" s="264" t="s">
        <v>39</v>
      </c>
    </row>
    <row r="22" spans="1:36" ht="31.5">
      <c r="A22" s="202">
        <v>13</v>
      </c>
      <c r="B22" s="287" t="s">
        <v>70</v>
      </c>
      <c r="C22" s="263" t="s">
        <v>75</v>
      </c>
      <c r="D22" s="224">
        <v>1</v>
      </c>
      <c r="E22" s="225"/>
      <c r="F22" s="226"/>
      <c r="G22" s="227"/>
      <c r="H22" s="228"/>
      <c r="I22" s="229"/>
      <c r="J22" s="230">
        <v>1</v>
      </c>
      <c r="K22" s="231">
        <f t="shared" si="11"/>
        <v>0</v>
      </c>
      <c r="L22" s="232">
        <f t="shared" si="11"/>
        <v>0</v>
      </c>
      <c r="M22" s="233">
        <f t="shared" si="12"/>
        <v>1</v>
      </c>
      <c r="N22" s="234" t="s">
        <v>38</v>
      </c>
      <c r="O22" s="235"/>
      <c r="P22" s="236">
        <f>SUM(R22:T22)</f>
        <v>15</v>
      </c>
      <c r="Q22" s="237">
        <f>SUM(R22:W22)</f>
        <v>25</v>
      </c>
      <c r="R22" s="209">
        <f aca="true" t="shared" si="13" ref="R22:W22">X22+AD22</f>
        <v>0</v>
      </c>
      <c r="S22" s="210">
        <f t="shared" si="13"/>
        <v>15</v>
      </c>
      <c r="T22" s="231">
        <f t="shared" si="13"/>
        <v>0</v>
      </c>
      <c r="U22" s="231">
        <f t="shared" si="13"/>
        <v>0</v>
      </c>
      <c r="V22" s="231">
        <f t="shared" si="13"/>
        <v>10</v>
      </c>
      <c r="W22" s="232">
        <f t="shared" si="13"/>
        <v>0</v>
      </c>
      <c r="X22" s="227"/>
      <c r="Y22" s="225">
        <v>15</v>
      </c>
      <c r="Z22" s="225"/>
      <c r="AA22" s="225"/>
      <c r="AB22" s="225">
        <v>10</v>
      </c>
      <c r="AC22" s="229"/>
      <c r="AD22" s="227"/>
      <c r="AE22" s="226"/>
      <c r="AF22" s="226"/>
      <c r="AG22" s="226"/>
      <c r="AH22" s="225"/>
      <c r="AI22" s="226"/>
      <c r="AJ22" s="241" t="s">
        <v>141</v>
      </c>
    </row>
    <row r="23" spans="1:36" ht="38.25" customHeight="1">
      <c r="A23" s="202">
        <v>14</v>
      </c>
      <c r="B23" s="287" t="s">
        <v>56</v>
      </c>
      <c r="C23" s="265" t="s">
        <v>136</v>
      </c>
      <c r="D23" s="203">
        <v>2</v>
      </c>
      <c r="E23" s="204"/>
      <c r="F23" s="205"/>
      <c r="G23" s="206"/>
      <c r="H23" s="207"/>
      <c r="I23" s="208"/>
      <c r="J23" s="209">
        <f>D23+G23</f>
        <v>2</v>
      </c>
      <c r="K23" s="210">
        <f>E23+H23</f>
        <v>0</v>
      </c>
      <c r="L23" s="211">
        <f>F23+I23</f>
        <v>0</v>
      </c>
      <c r="M23" s="202">
        <f t="shared" si="12"/>
        <v>2</v>
      </c>
      <c r="N23" s="242" t="s">
        <v>38</v>
      </c>
      <c r="O23" s="213"/>
      <c r="P23" s="214">
        <f t="shared" si="5"/>
        <v>30</v>
      </c>
      <c r="Q23" s="215">
        <f t="shared" si="6"/>
        <v>50</v>
      </c>
      <c r="R23" s="209">
        <f t="shared" si="7"/>
        <v>10</v>
      </c>
      <c r="S23" s="210">
        <f t="shared" si="0"/>
        <v>0</v>
      </c>
      <c r="T23" s="210">
        <f t="shared" si="1"/>
        <v>20</v>
      </c>
      <c r="U23" s="210">
        <f t="shared" si="2"/>
        <v>0</v>
      </c>
      <c r="V23" s="210">
        <f t="shared" si="3"/>
        <v>20</v>
      </c>
      <c r="W23" s="476">
        <f t="shared" si="4"/>
        <v>0</v>
      </c>
      <c r="X23" s="206">
        <v>10</v>
      </c>
      <c r="Y23" s="204"/>
      <c r="Z23" s="204">
        <v>20</v>
      </c>
      <c r="AA23" s="204"/>
      <c r="AB23" s="204">
        <v>20</v>
      </c>
      <c r="AC23" s="208"/>
      <c r="AD23" s="206"/>
      <c r="AE23" s="205"/>
      <c r="AF23" s="205"/>
      <c r="AG23" s="205"/>
      <c r="AH23" s="204"/>
      <c r="AI23" s="205"/>
      <c r="AJ23" s="241" t="s">
        <v>39</v>
      </c>
    </row>
    <row r="24" spans="1:36" ht="34.5" customHeight="1">
      <c r="A24" s="202">
        <v>15</v>
      </c>
      <c r="B24" s="263" t="s">
        <v>71</v>
      </c>
      <c r="C24" s="263" t="s">
        <v>76</v>
      </c>
      <c r="D24" s="203">
        <v>1</v>
      </c>
      <c r="E24" s="204"/>
      <c r="F24" s="205"/>
      <c r="G24" s="206"/>
      <c r="H24" s="207"/>
      <c r="I24" s="205"/>
      <c r="J24" s="209">
        <f aca="true" t="shared" si="14" ref="J24:L29">D24+G24</f>
        <v>1</v>
      </c>
      <c r="K24" s="210">
        <f t="shared" si="14"/>
        <v>0</v>
      </c>
      <c r="L24" s="211">
        <f t="shared" si="14"/>
        <v>0</v>
      </c>
      <c r="M24" s="202">
        <f t="shared" si="12"/>
        <v>1</v>
      </c>
      <c r="N24" s="242" t="s">
        <v>38</v>
      </c>
      <c r="O24" s="213"/>
      <c r="P24" s="214">
        <f t="shared" si="5"/>
        <v>15</v>
      </c>
      <c r="Q24" s="215">
        <f t="shared" si="6"/>
        <v>25</v>
      </c>
      <c r="R24" s="209">
        <f t="shared" si="7"/>
        <v>0</v>
      </c>
      <c r="S24" s="210">
        <f t="shared" si="0"/>
        <v>15</v>
      </c>
      <c r="T24" s="210">
        <f t="shared" si="1"/>
        <v>0</v>
      </c>
      <c r="U24" s="210">
        <f t="shared" si="2"/>
        <v>0</v>
      </c>
      <c r="V24" s="210">
        <f t="shared" si="3"/>
        <v>10</v>
      </c>
      <c r="W24" s="476">
        <f t="shared" si="4"/>
        <v>0</v>
      </c>
      <c r="X24" s="206"/>
      <c r="Y24" s="204">
        <v>15</v>
      </c>
      <c r="Z24" s="204"/>
      <c r="AA24" s="204"/>
      <c r="AB24" s="204">
        <v>10</v>
      </c>
      <c r="AC24" s="208"/>
      <c r="AD24" s="206"/>
      <c r="AE24" s="203"/>
      <c r="AF24" s="204"/>
      <c r="AG24" s="204"/>
      <c r="AH24" s="204"/>
      <c r="AI24" s="205"/>
      <c r="AJ24" s="241" t="s">
        <v>141</v>
      </c>
    </row>
    <row r="25" spans="1:36" ht="53.25" customHeight="1">
      <c r="A25" s="202">
        <v>16</v>
      </c>
      <c r="B25" s="287" t="s">
        <v>60</v>
      </c>
      <c r="C25" s="265" t="s">
        <v>137</v>
      </c>
      <c r="D25" s="203">
        <v>2</v>
      </c>
      <c r="E25" s="204"/>
      <c r="F25" s="205"/>
      <c r="G25" s="206"/>
      <c r="H25" s="207"/>
      <c r="I25" s="205"/>
      <c r="J25" s="209">
        <f t="shared" si="14"/>
        <v>2</v>
      </c>
      <c r="K25" s="210">
        <f t="shared" si="14"/>
        <v>0</v>
      </c>
      <c r="L25" s="211">
        <f t="shared" si="14"/>
        <v>0</v>
      </c>
      <c r="M25" s="202">
        <f t="shared" si="12"/>
        <v>2</v>
      </c>
      <c r="N25" s="242" t="s">
        <v>38</v>
      </c>
      <c r="O25" s="213"/>
      <c r="P25" s="214">
        <f t="shared" si="5"/>
        <v>45</v>
      </c>
      <c r="Q25" s="215">
        <f t="shared" si="6"/>
        <v>60</v>
      </c>
      <c r="R25" s="209">
        <f t="shared" si="7"/>
        <v>20</v>
      </c>
      <c r="S25" s="210">
        <f t="shared" si="0"/>
        <v>5</v>
      </c>
      <c r="T25" s="210">
        <f t="shared" si="1"/>
        <v>20</v>
      </c>
      <c r="U25" s="210">
        <f t="shared" si="2"/>
        <v>0</v>
      </c>
      <c r="V25" s="210">
        <f t="shared" si="3"/>
        <v>15</v>
      </c>
      <c r="W25" s="476">
        <f t="shared" si="4"/>
        <v>0</v>
      </c>
      <c r="X25" s="206">
        <v>20</v>
      </c>
      <c r="Y25" s="204">
        <v>5</v>
      </c>
      <c r="Z25" s="204">
        <v>20</v>
      </c>
      <c r="AA25" s="204"/>
      <c r="AB25" s="204">
        <v>15</v>
      </c>
      <c r="AC25" s="208"/>
      <c r="AD25" s="206"/>
      <c r="AE25" s="203"/>
      <c r="AF25" s="204"/>
      <c r="AG25" s="204"/>
      <c r="AH25" s="204"/>
      <c r="AI25" s="205"/>
      <c r="AJ25" s="241" t="s">
        <v>39</v>
      </c>
    </row>
    <row r="26" spans="1:36" ht="57" customHeight="1">
      <c r="A26" s="202">
        <v>17</v>
      </c>
      <c r="B26" s="287" t="s">
        <v>138</v>
      </c>
      <c r="C26" s="263" t="s">
        <v>54</v>
      </c>
      <c r="D26" s="203"/>
      <c r="E26" s="204"/>
      <c r="F26" s="205"/>
      <c r="G26" s="206">
        <v>3</v>
      </c>
      <c r="H26" s="204"/>
      <c r="I26" s="208"/>
      <c r="J26" s="209">
        <f t="shared" si="14"/>
        <v>3</v>
      </c>
      <c r="K26" s="210">
        <f t="shared" si="14"/>
        <v>0</v>
      </c>
      <c r="L26" s="211">
        <f t="shared" si="14"/>
        <v>0</v>
      </c>
      <c r="M26" s="202">
        <v>3</v>
      </c>
      <c r="N26" s="242"/>
      <c r="O26" s="213" t="s">
        <v>37</v>
      </c>
      <c r="P26" s="214">
        <f t="shared" si="5"/>
        <v>40</v>
      </c>
      <c r="Q26" s="215">
        <f t="shared" si="6"/>
        <v>70</v>
      </c>
      <c r="R26" s="209">
        <f t="shared" si="7"/>
        <v>15</v>
      </c>
      <c r="S26" s="210">
        <f t="shared" si="0"/>
        <v>10</v>
      </c>
      <c r="T26" s="210">
        <f t="shared" si="1"/>
        <v>15</v>
      </c>
      <c r="U26" s="210">
        <f t="shared" si="2"/>
        <v>0</v>
      </c>
      <c r="V26" s="210">
        <f t="shared" si="3"/>
        <v>30</v>
      </c>
      <c r="W26" s="476">
        <f t="shared" si="4"/>
        <v>0</v>
      </c>
      <c r="X26" s="206"/>
      <c r="Y26" s="204"/>
      <c r="Z26" s="204"/>
      <c r="AA26" s="204"/>
      <c r="AB26" s="204"/>
      <c r="AC26" s="208"/>
      <c r="AD26" s="206">
        <v>15</v>
      </c>
      <c r="AE26" s="203">
        <v>10</v>
      </c>
      <c r="AF26" s="203">
        <v>15</v>
      </c>
      <c r="AG26" s="203"/>
      <c r="AH26" s="204">
        <v>30</v>
      </c>
      <c r="AI26" s="208"/>
      <c r="AJ26" s="241" t="s">
        <v>39</v>
      </c>
    </row>
    <row r="27" spans="1:36" ht="33.75" customHeight="1">
      <c r="A27" s="202">
        <v>18</v>
      </c>
      <c r="B27" s="266" t="s">
        <v>63</v>
      </c>
      <c r="C27" s="267" t="s">
        <v>74</v>
      </c>
      <c r="D27" s="203"/>
      <c r="E27" s="204"/>
      <c r="F27" s="205"/>
      <c r="G27" s="206">
        <v>3</v>
      </c>
      <c r="H27" s="204"/>
      <c r="I27" s="208"/>
      <c r="J27" s="209">
        <f t="shared" si="14"/>
        <v>3</v>
      </c>
      <c r="K27" s="210">
        <f t="shared" si="14"/>
        <v>0</v>
      </c>
      <c r="L27" s="211">
        <f t="shared" si="14"/>
        <v>0</v>
      </c>
      <c r="M27" s="202">
        <f aca="true" t="shared" si="15" ref="M27:M32">SUM(J27:L27)</f>
        <v>3</v>
      </c>
      <c r="N27" s="242"/>
      <c r="O27" s="213" t="s">
        <v>37</v>
      </c>
      <c r="P27" s="214">
        <f t="shared" si="5"/>
        <v>45</v>
      </c>
      <c r="Q27" s="215">
        <f t="shared" si="6"/>
        <v>75</v>
      </c>
      <c r="R27" s="216">
        <f t="shared" si="7"/>
        <v>15</v>
      </c>
      <c r="S27" s="217">
        <f t="shared" si="0"/>
        <v>15</v>
      </c>
      <c r="T27" s="217">
        <f t="shared" si="1"/>
        <v>15</v>
      </c>
      <c r="U27" s="217">
        <f t="shared" si="2"/>
        <v>0</v>
      </c>
      <c r="V27" s="217">
        <f t="shared" si="3"/>
        <v>30</v>
      </c>
      <c r="W27" s="218">
        <f t="shared" si="4"/>
        <v>0</v>
      </c>
      <c r="X27" s="206"/>
      <c r="Y27" s="204"/>
      <c r="Z27" s="204"/>
      <c r="AA27" s="204"/>
      <c r="AB27" s="204"/>
      <c r="AC27" s="208"/>
      <c r="AD27" s="206">
        <v>15</v>
      </c>
      <c r="AE27" s="203">
        <v>15</v>
      </c>
      <c r="AF27" s="203">
        <v>15</v>
      </c>
      <c r="AG27" s="203"/>
      <c r="AH27" s="204">
        <v>30</v>
      </c>
      <c r="AI27" s="208"/>
      <c r="AJ27" s="241" t="s">
        <v>39</v>
      </c>
    </row>
    <row r="28" spans="1:36" ht="21.75" customHeight="1">
      <c r="A28" s="202">
        <v>19</v>
      </c>
      <c r="B28" s="268" t="s">
        <v>59</v>
      </c>
      <c r="C28" s="267" t="s">
        <v>52</v>
      </c>
      <c r="D28" s="243">
        <v>1</v>
      </c>
      <c r="E28" s="244"/>
      <c r="F28" s="245"/>
      <c r="G28" s="246"/>
      <c r="H28" s="247"/>
      <c r="I28" s="245"/>
      <c r="J28" s="248">
        <v>1</v>
      </c>
      <c r="K28" s="249">
        <f t="shared" si="14"/>
        <v>0</v>
      </c>
      <c r="L28" s="250">
        <f t="shared" si="14"/>
        <v>0</v>
      </c>
      <c r="M28" s="251">
        <f t="shared" si="15"/>
        <v>1</v>
      </c>
      <c r="N28" s="252" t="s">
        <v>38</v>
      </c>
      <c r="O28" s="253"/>
      <c r="P28" s="254">
        <f t="shared" si="5"/>
        <v>25</v>
      </c>
      <c r="Q28" s="255">
        <f t="shared" si="6"/>
        <v>30</v>
      </c>
      <c r="R28" s="248">
        <f t="shared" si="7"/>
        <v>10</v>
      </c>
      <c r="S28" s="249">
        <f t="shared" si="0"/>
        <v>15</v>
      </c>
      <c r="T28" s="249">
        <f t="shared" si="1"/>
        <v>0</v>
      </c>
      <c r="U28" s="249">
        <f t="shared" si="2"/>
        <v>0</v>
      </c>
      <c r="V28" s="249">
        <f t="shared" si="3"/>
        <v>5</v>
      </c>
      <c r="W28" s="256">
        <f t="shared" si="4"/>
        <v>0</v>
      </c>
      <c r="X28" s="246">
        <v>10</v>
      </c>
      <c r="Y28" s="243">
        <v>15</v>
      </c>
      <c r="Z28" s="244"/>
      <c r="AA28" s="244"/>
      <c r="AB28" s="244">
        <v>5</v>
      </c>
      <c r="AC28" s="245"/>
      <c r="AD28" s="246"/>
      <c r="AE28" s="243"/>
      <c r="AF28" s="244"/>
      <c r="AG28" s="244"/>
      <c r="AH28" s="244"/>
      <c r="AI28" s="245"/>
      <c r="AJ28" s="257" t="s">
        <v>39</v>
      </c>
    </row>
    <row r="29" spans="1:36" ht="22.5" customHeight="1">
      <c r="A29" s="202">
        <v>20</v>
      </c>
      <c r="B29" s="269" t="s">
        <v>64</v>
      </c>
      <c r="C29" s="265" t="s">
        <v>55</v>
      </c>
      <c r="D29" s="203">
        <v>1</v>
      </c>
      <c r="E29" s="204"/>
      <c r="F29" s="205"/>
      <c r="G29" s="206"/>
      <c r="H29" s="207"/>
      <c r="I29" s="208"/>
      <c r="J29" s="209">
        <f t="shared" si="14"/>
        <v>1</v>
      </c>
      <c r="K29" s="210">
        <f t="shared" si="14"/>
        <v>0</v>
      </c>
      <c r="L29" s="211">
        <f t="shared" si="14"/>
        <v>0</v>
      </c>
      <c r="M29" s="202">
        <f t="shared" si="15"/>
        <v>1</v>
      </c>
      <c r="N29" s="242" t="s">
        <v>38</v>
      </c>
      <c r="O29" s="213"/>
      <c r="P29" s="214">
        <f t="shared" si="5"/>
        <v>15</v>
      </c>
      <c r="Q29" s="215">
        <f t="shared" si="6"/>
        <v>25</v>
      </c>
      <c r="R29" s="216">
        <f t="shared" si="7"/>
        <v>0</v>
      </c>
      <c r="S29" s="217">
        <f t="shared" si="0"/>
        <v>15</v>
      </c>
      <c r="T29" s="217">
        <f t="shared" si="1"/>
        <v>0</v>
      </c>
      <c r="U29" s="217">
        <f t="shared" si="2"/>
        <v>0</v>
      </c>
      <c r="V29" s="217">
        <f t="shared" si="3"/>
        <v>10</v>
      </c>
      <c r="W29" s="218">
        <f t="shared" si="4"/>
        <v>0</v>
      </c>
      <c r="X29" s="206"/>
      <c r="Y29" s="204">
        <v>15</v>
      </c>
      <c r="Z29" s="204"/>
      <c r="AA29" s="204"/>
      <c r="AB29" s="204">
        <v>10</v>
      </c>
      <c r="AC29" s="208"/>
      <c r="AD29" s="206"/>
      <c r="AE29" s="203"/>
      <c r="AF29" s="203"/>
      <c r="AG29" s="203"/>
      <c r="AH29" s="204"/>
      <c r="AI29" s="205"/>
      <c r="AJ29" s="241" t="s">
        <v>43</v>
      </c>
    </row>
    <row r="30" spans="1:36" ht="17.25" customHeight="1">
      <c r="A30" s="202">
        <v>21</v>
      </c>
      <c r="B30" s="221" t="s">
        <v>58</v>
      </c>
      <c r="C30" s="263" t="s">
        <v>51</v>
      </c>
      <c r="D30" s="203">
        <v>1</v>
      </c>
      <c r="E30" s="204"/>
      <c r="F30" s="205"/>
      <c r="G30" s="206"/>
      <c r="H30" s="207"/>
      <c r="I30" s="205"/>
      <c r="J30" s="209">
        <f aca="true" t="shared" si="16" ref="J30:L31">D30+G30</f>
        <v>1</v>
      </c>
      <c r="K30" s="210">
        <f t="shared" si="16"/>
        <v>0</v>
      </c>
      <c r="L30" s="211">
        <f t="shared" si="16"/>
        <v>0</v>
      </c>
      <c r="M30" s="202">
        <f t="shared" si="15"/>
        <v>1</v>
      </c>
      <c r="N30" s="242" t="s">
        <v>38</v>
      </c>
      <c r="O30" s="213"/>
      <c r="P30" s="214">
        <f t="shared" si="5"/>
        <v>20</v>
      </c>
      <c r="Q30" s="215">
        <f t="shared" si="6"/>
        <v>25</v>
      </c>
      <c r="R30" s="216">
        <f t="shared" si="7"/>
        <v>10</v>
      </c>
      <c r="S30" s="217">
        <f t="shared" si="0"/>
        <v>0</v>
      </c>
      <c r="T30" s="217">
        <f t="shared" si="1"/>
        <v>10</v>
      </c>
      <c r="U30" s="217">
        <f t="shared" si="2"/>
        <v>0</v>
      </c>
      <c r="V30" s="217">
        <f t="shared" si="3"/>
        <v>5</v>
      </c>
      <c r="W30" s="218">
        <f t="shared" si="4"/>
        <v>0</v>
      </c>
      <c r="X30" s="206">
        <v>10</v>
      </c>
      <c r="Y30" s="204"/>
      <c r="Z30" s="204">
        <v>10</v>
      </c>
      <c r="AA30" s="204"/>
      <c r="AB30" s="204">
        <v>5</v>
      </c>
      <c r="AC30" s="208"/>
      <c r="AD30" s="206"/>
      <c r="AE30" s="204"/>
      <c r="AF30" s="205"/>
      <c r="AG30" s="205"/>
      <c r="AH30" s="204"/>
      <c r="AI30" s="205"/>
      <c r="AJ30" s="241" t="s">
        <v>45</v>
      </c>
    </row>
    <row r="31" spans="1:40" s="16" customFormat="1" ht="36" customHeight="1">
      <c r="A31" s="202">
        <v>22</v>
      </c>
      <c r="B31" s="221" t="s">
        <v>57</v>
      </c>
      <c r="C31" s="263" t="s">
        <v>50</v>
      </c>
      <c r="D31" s="203">
        <v>2</v>
      </c>
      <c r="E31" s="204"/>
      <c r="F31" s="205"/>
      <c r="G31" s="206"/>
      <c r="H31" s="207"/>
      <c r="I31" s="208"/>
      <c r="J31" s="209">
        <f t="shared" si="16"/>
        <v>2</v>
      </c>
      <c r="K31" s="210">
        <f t="shared" si="16"/>
        <v>0</v>
      </c>
      <c r="L31" s="211">
        <f t="shared" si="16"/>
        <v>0</v>
      </c>
      <c r="M31" s="202">
        <f t="shared" si="15"/>
        <v>2</v>
      </c>
      <c r="N31" s="212" t="s">
        <v>38</v>
      </c>
      <c r="O31" s="213"/>
      <c r="P31" s="214">
        <f t="shared" si="5"/>
        <v>30</v>
      </c>
      <c r="Q31" s="215">
        <f t="shared" si="6"/>
        <v>50</v>
      </c>
      <c r="R31" s="216">
        <f t="shared" si="7"/>
        <v>5</v>
      </c>
      <c r="S31" s="217">
        <f t="shared" si="0"/>
        <v>15</v>
      </c>
      <c r="T31" s="217">
        <f t="shared" si="1"/>
        <v>10</v>
      </c>
      <c r="U31" s="217">
        <f t="shared" si="2"/>
        <v>0</v>
      </c>
      <c r="V31" s="217">
        <f t="shared" si="3"/>
        <v>20</v>
      </c>
      <c r="W31" s="218">
        <f t="shared" si="4"/>
        <v>0</v>
      </c>
      <c r="X31" s="206">
        <v>5</v>
      </c>
      <c r="Y31" s="204">
        <v>15</v>
      </c>
      <c r="Z31" s="204">
        <v>10</v>
      </c>
      <c r="AA31" s="204"/>
      <c r="AB31" s="204">
        <v>20</v>
      </c>
      <c r="AC31" s="208"/>
      <c r="AD31" s="206"/>
      <c r="AE31" s="204"/>
      <c r="AF31" s="205"/>
      <c r="AG31" s="205"/>
      <c r="AH31" s="204"/>
      <c r="AI31" s="205"/>
      <c r="AJ31" s="241" t="s">
        <v>39</v>
      </c>
      <c r="AL31" s="1"/>
      <c r="AM31" s="1"/>
      <c r="AN31" s="1"/>
    </row>
    <row r="32" spans="1:40" s="16" customFormat="1" ht="20.25" customHeight="1" thickBot="1">
      <c r="A32" s="202">
        <v>23</v>
      </c>
      <c r="B32" s="475" t="s">
        <v>42</v>
      </c>
      <c r="C32" s="413"/>
      <c r="D32" s="203">
        <v>10</v>
      </c>
      <c r="E32" s="204"/>
      <c r="F32" s="205"/>
      <c r="G32" s="206">
        <v>10</v>
      </c>
      <c r="H32" s="207"/>
      <c r="I32" s="208"/>
      <c r="J32" s="209">
        <v>20</v>
      </c>
      <c r="K32" s="210">
        <f>E32+H32</f>
        <v>0</v>
      </c>
      <c r="L32" s="211">
        <f>F32+I32</f>
        <v>0</v>
      </c>
      <c r="M32" s="202">
        <f t="shared" si="15"/>
        <v>20</v>
      </c>
      <c r="N32" s="212"/>
      <c r="O32" s="213" t="s">
        <v>38</v>
      </c>
      <c r="P32" s="214">
        <f t="shared" si="5"/>
        <v>15</v>
      </c>
      <c r="Q32" s="215">
        <f t="shared" si="6"/>
        <v>415</v>
      </c>
      <c r="R32" s="216">
        <f t="shared" si="7"/>
        <v>0</v>
      </c>
      <c r="S32" s="217">
        <f t="shared" si="0"/>
        <v>15</v>
      </c>
      <c r="T32" s="217">
        <f t="shared" si="1"/>
        <v>0</v>
      </c>
      <c r="U32" s="217">
        <f t="shared" si="2"/>
        <v>0</v>
      </c>
      <c r="V32" s="217">
        <f t="shared" si="3"/>
        <v>400</v>
      </c>
      <c r="W32" s="218">
        <f t="shared" si="4"/>
        <v>0</v>
      </c>
      <c r="X32" s="206"/>
      <c r="Y32" s="204">
        <v>7</v>
      </c>
      <c r="Z32" s="204"/>
      <c r="AA32" s="204"/>
      <c r="AB32" s="204">
        <v>180</v>
      </c>
      <c r="AC32" s="208"/>
      <c r="AD32" s="206"/>
      <c r="AE32" s="204">
        <v>8</v>
      </c>
      <c r="AF32" s="205"/>
      <c r="AG32" s="205"/>
      <c r="AH32" s="204">
        <v>220</v>
      </c>
      <c r="AI32" s="205"/>
      <c r="AJ32" s="241"/>
      <c r="AL32" s="1"/>
      <c r="AM32" s="1"/>
      <c r="AN32" s="1"/>
    </row>
    <row r="33" spans="1:36" s="17" customFormat="1" ht="24" customHeight="1" thickBot="1">
      <c r="A33" s="463" t="s">
        <v>6</v>
      </c>
      <c r="B33" s="464"/>
      <c r="C33" s="270"/>
      <c r="D33" s="195">
        <f aca="true" t="shared" si="17" ref="D33:M33">SUM(D8:D32)</f>
        <v>30</v>
      </c>
      <c r="E33" s="198">
        <f t="shared" si="17"/>
        <v>0</v>
      </c>
      <c r="F33" s="196">
        <f t="shared" si="17"/>
        <v>0</v>
      </c>
      <c r="G33" s="195">
        <f t="shared" si="17"/>
        <v>30</v>
      </c>
      <c r="H33" s="198">
        <f t="shared" si="17"/>
        <v>0</v>
      </c>
      <c r="I33" s="196">
        <f t="shared" si="17"/>
        <v>0</v>
      </c>
      <c r="J33" s="271">
        <f t="shared" si="17"/>
        <v>60</v>
      </c>
      <c r="K33" s="272">
        <f t="shared" si="17"/>
        <v>0</v>
      </c>
      <c r="L33" s="273">
        <f t="shared" si="17"/>
        <v>0</v>
      </c>
      <c r="M33" s="274">
        <f t="shared" si="17"/>
        <v>60</v>
      </c>
      <c r="N33" s="275">
        <f>COUNTIF(N8:N32,"EGZ")</f>
        <v>3</v>
      </c>
      <c r="O33" s="276">
        <f>COUNTIF(O8:O32,"EGZ")</f>
        <v>4</v>
      </c>
      <c r="P33" s="277">
        <f>SUM(P8:P32)</f>
        <v>660</v>
      </c>
      <c r="Q33" s="274">
        <f aca="true" t="shared" si="18" ref="Q33:AI33">SUM(Q8:Q32)</f>
        <v>1445</v>
      </c>
      <c r="R33" s="276">
        <f t="shared" si="18"/>
        <v>220</v>
      </c>
      <c r="S33" s="275">
        <f t="shared" si="18"/>
        <v>220</v>
      </c>
      <c r="T33" s="275">
        <f t="shared" si="18"/>
        <v>220</v>
      </c>
      <c r="U33" s="275">
        <f t="shared" si="18"/>
        <v>0</v>
      </c>
      <c r="V33" s="275">
        <f t="shared" si="18"/>
        <v>785</v>
      </c>
      <c r="W33" s="278">
        <f t="shared" si="18"/>
        <v>0</v>
      </c>
      <c r="X33" s="278">
        <f t="shared" si="18"/>
        <v>90</v>
      </c>
      <c r="Y33" s="278">
        <f t="shared" si="18"/>
        <v>127</v>
      </c>
      <c r="Z33" s="278">
        <f t="shared" si="18"/>
        <v>120</v>
      </c>
      <c r="AA33" s="278">
        <f t="shared" si="18"/>
        <v>0</v>
      </c>
      <c r="AB33" s="278">
        <f t="shared" si="18"/>
        <v>365</v>
      </c>
      <c r="AC33" s="278">
        <f t="shared" si="18"/>
        <v>0</v>
      </c>
      <c r="AD33" s="278">
        <f t="shared" si="18"/>
        <v>130</v>
      </c>
      <c r="AE33" s="278">
        <f>SUM(AE8:AE32)</f>
        <v>93</v>
      </c>
      <c r="AF33" s="278">
        <f t="shared" si="18"/>
        <v>100</v>
      </c>
      <c r="AG33" s="278">
        <f t="shared" si="18"/>
        <v>0</v>
      </c>
      <c r="AH33" s="278">
        <f t="shared" si="18"/>
        <v>420</v>
      </c>
      <c r="AI33" s="278">
        <f t="shared" si="18"/>
        <v>0</v>
      </c>
      <c r="AJ33" s="279"/>
    </row>
    <row r="34" spans="1:36" s="17" customFormat="1" ht="24" customHeight="1" thickBot="1">
      <c r="A34" s="280"/>
      <c r="B34" s="274" t="s">
        <v>27</v>
      </c>
      <c r="C34" s="194"/>
      <c r="D34" s="393">
        <f>SUM(D33:F33)</f>
        <v>30</v>
      </c>
      <c r="E34" s="407"/>
      <c r="F34" s="419"/>
      <c r="G34" s="393">
        <f>SUM(G33:I33)</f>
        <v>30</v>
      </c>
      <c r="H34" s="407"/>
      <c r="I34" s="407"/>
      <c r="J34" s="281"/>
      <c r="K34" s="388" t="s">
        <v>33</v>
      </c>
      <c r="L34" s="441"/>
      <c r="M34" s="442"/>
      <c r="N34" s="407" t="s">
        <v>34</v>
      </c>
      <c r="O34" s="394"/>
      <c r="P34" s="280"/>
      <c r="Q34" s="282"/>
      <c r="R34" s="426">
        <f>X34+AD34</f>
        <v>660</v>
      </c>
      <c r="S34" s="427"/>
      <c r="T34" s="427"/>
      <c r="U34" s="428"/>
      <c r="V34" s="391">
        <f>AB34+AH34</f>
        <v>785</v>
      </c>
      <c r="W34" s="392"/>
      <c r="X34" s="388">
        <f>SUM(X33:AA33)</f>
        <v>337</v>
      </c>
      <c r="Y34" s="389"/>
      <c r="Z34" s="389"/>
      <c r="AA34" s="390"/>
      <c r="AB34" s="393">
        <f>SUM(AB33:AC33)</f>
        <v>365</v>
      </c>
      <c r="AC34" s="394"/>
      <c r="AD34" s="388">
        <f>SUM(AD33:AG33)</f>
        <v>323</v>
      </c>
      <c r="AE34" s="389"/>
      <c r="AF34" s="389"/>
      <c r="AG34" s="390"/>
      <c r="AH34" s="393">
        <f>SUM(AH33:AI33)</f>
        <v>420</v>
      </c>
      <c r="AI34" s="394"/>
      <c r="AJ34" s="283"/>
    </row>
    <row r="35" spans="1:36" s="17" customFormat="1" ht="24" customHeight="1" thickBot="1">
      <c r="A35" s="280"/>
      <c r="B35" s="284"/>
      <c r="C35" s="284"/>
      <c r="D35" s="284"/>
      <c r="E35" s="284"/>
      <c r="F35" s="285"/>
      <c r="G35" s="284"/>
      <c r="H35" s="284"/>
      <c r="I35" s="284"/>
      <c r="J35" s="280"/>
      <c r="K35" s="393" t="s">
        <v>32</v>
      </c>
      <c r="L35" s="418"/>
      <c r="M35" s="418"/>
      <c r="N35" s="418"/>
      <c r="O35" s="419"/>
      <c r="P35" s="286"/>
      <c r="Q35" s="282"/>
      <c r="R35" s="391">
        <f>X35+AD35</f>
        <v>1445</v>
      </c>
      <c r="S35" s="418"/>
      <c r="T35" s="418"/>
      <c r="U35" s="418"/>
      <c r="V35" s="418"/>
      <c r="W35" s="419"/>
      <c r="X35" s="393">
        <f>X34+AB34</f>
        <v>702</v>
      </c>
      <c r="Y35" s="418"/>
      <c r="Z35" s="418"/>
      <c r="AA35" s="418"/>
      <c r="AB35" s="418"/>
      <c r="AC35" s="419"/>
      <c r="AD35" s="393">
        <f>AD34+AH34</f>
        <v>743</v>
      </c>
      <c r="AE35" s="407"/>
      <c r="AF35" s="407"/>
      <c r="AG35" s="407"/>
      <c r="AH35" s="407"/>
      <c r="AI35" s="394"/>
      <c r="AJ35" s="283"/>
    </row>
    <row r="36" spans="1:36" s="17" customFormat="1" ht="12.75" customHeight="1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0"/>
      <c r="O36" s="20"/>
      <c r="P36" s="20"/>
      <c r="Q36" s="20"/>
      <c r="R36" s="24"/>
      <c r="S36" s="24"/>
      <c r="T36" s="24"/>
      <c r="U36" s="24"/>
      <c r="V36" s="24"/>
      <c r="W36" s="25"/>
      <c r="X36" s="26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21"/>
    </row>
    <row r="37" spans="1:36" ht="12.75" customHeight="1">
      <c r="A37" s="303" t="s">
        <v>21</v>
      </c>
      <c r="B37" s="449"/>
      <c r="C37" s="9"/>
      <c r="D37" s="304" t="s">
        <v>22</v>
      </c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387"/>
      <c r="X37" s="27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</row>
    <row r="38" spans="1:36" ht="15">
      <c r="A38" s="448" t="s">
        <v>78</v>
      </c>
      <c r="B38" s="417"/>
      <c r="C38" s="29"/>
      <c r="D38" s="417" t="s">
        <v>79</v>
      </c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30" t="s">
        <v>80</v>
      </c>
      <c r="T38" s="31"/>
      <c r="U38" s="31"/>
      <c r="V38" s="31"/>
      <c r="W38" s="32"/>
      <c r="X38" s="27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1:36" ht="15">
      <c r="A39" s="410" t="s">
        <v>81</v>
      </c>
      <c r="B39" s="411"/>
      <c r="C39" s="33"/>
      <c r="D39" s="417" t="s">
        <v>82</v>
      </c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34" t="s">
        <v>83</v>
      </c>
      <c r="T39" s="31"/>
      <c r="U39" s="31"/>
      <c r="V39" s="32"/>
      <c r="W39" s="35"/>
      <c r="X39" s="27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1:36" ht="15.75" thickBot="1">
      <c r="A40" s="410"/>
      <c r="B40" s="411"/>
      <c r="C40" s="33"/>
      <c r="D40" s="411" t="s">
        <v>84</v>
      </c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36" t="s">
        <v>85</v>
      </c>
      <c r="T40" s="37"/>
      <c r="U40" s="37"/>
      <c r="V40" s="38"/>
      <c r="W40" s="39"/>
      <c r="X40" s="27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1" spans="1:36" ht="15.75" thickBot="1">
      <c r="A41" s="443"/>
      <c r="B41" s="444"/>
      <c r="C41" s="40"/>
      <c r="D41" s="445" t="s">
        <v>86</v>
      </c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7"/>
      <c r="S41" s="41"/>
      <c r="T41" s="42"/>
      <c r="U41" s="42"/>
      <c r="V41" s="42"/>
      <c r="W41" s="43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</row>
    <row r="42" spans="1:23" ht="15">
      <c r="A42" s="402" t="s">
        <v>18</v>
      </c>
      <c r="B42" s="403"/>
      <c r="C42" s="44"/>
      <c r="D42" s="384" t="s">
        <v>16</v>
      </c>
      <c r="E42" s="385"/>
      <c r="F42" s="385"/>
      <c r="G42" s="385"/>
      <c r="H42" s="385"/>
      <c r="I42" s="385"/>
      <c r="J42" s="385"/>
      <c r="K42" s="385"/>
      <c r="L42" s="385"/>
      <c r="M42" s="385"/>
      <c r="N42" s="429"/>
      <c r="O42" s="384" t="s">
        <v>17</v>
      </c>
      <c r="P42" s="385"/>
      <c r="Q42" s="386"/>
      <c r="R42" s="387"/>
      <c r="S42" s="45"/>
      <c r="W42" s="46"/>
    </row>
    <row r="43" spans="1:23" ht="15">
      <c r="A43" s="400" t="s">
        <v>13</v>
      </c>
      <c r="B43" s="401"/>
      <c r="C43" s="47"/>
      <c r="D43" s="404">
        <v>15</v>
      </c>
      <c r="E43" s="405"/>
      <c r="F43" s="405"/>
      <c r="G43" s="405"/>
      <c r="H43" s="405"/>
      <c r="I43" s="405"/>
      <c r="J43" s="405"/>
      <c r="K43" s="405"/>
      <c r="L43" s="405"/>
      <c r="M43" s="405"/>
      <c r="N43" s="406"/>
      <c r="O43" s="404">
        <v>11</v>
      </c>
      <c r="P43" s="405"/>
      <c r="Q43" s="405"/>
      <c r="R43" s="416"/>
      <c r="S43" s="48"/>
      <c r="W43" s="49"/>
    </row>
    <row r="44" spans="1:23" ht="15">
      <c r="A44" s="400" t="s">
        <v>14</v>
      </c>
      <c r="B44" s="401"/>
      <c r="C44" s="47"/>
      <c r="D44" s="404">
        <v>0</v>
      </c>
      <c r="E44" s="405"/>
      <c r="F44" s="405"/>
      <c r="G44" s="405"/>
      <c r="H44" s="405"/>
      <c r="I44" s="405"/>
      <c r="J44" s="405"/>
      <c r="K44" s="405"/>
      <c r="L44" s="405"/>
      <c r="M44" s="405"/>
      <c r="N44" s="406"/>
      <c r="O44" s="404">
        <v>0</v>
      </c>
      <c r="P44" s="405"/>
      <c r="Q44" s="405"/>
      <c r="R44" s="416"/>
      <c r="S44" s="48"/>
      <c r="W44" s="49"/>
    </row>
    <row r="45" spans="1:23" ht="15.75" thickBot="1">
      <c r="A45" s="398" t="s">
        <v>15</v>
      </c>
      <c r="B45" s="399"/>
      <c r="C45" s="50"/>
      <c r="D45" s="422">
        <v>0</v>
      </c>
      <c r="E45" s="423"/>
      <c r="F45" s="423"/>
      <c r="G45" s="423"/>
      <c r="H45" s="423"/>
      <c r="I45" s="423"/>
      <c r="J45" s="423"/>
      <c r="K45" s="423"/>
      <c r="L45" s="423"/>
      <c r="M45" s="423"/>
      <c r="N45" s="425"/>
      <c r="O45" s="422">
        <v>0</v>
      </c>
      <c r="P45" s="423"/>
      <c r="Q45" s="423"/>
      <c r="R45" s="424"/>
      <c r="S45" s="48"/>
      <c r="W45" s="49"/>
    </row>
    <row r="46" ht="15">
      <c r="W46" s="51"/>
    </row>
  </sheetData>
  <sheetProtection/>
  <mergeCells count="75">
    <mergeCell ref="A33:B33"/>
    <mergeCell ref="A4:A7"/>
    <mergeCell ref="K6:K7"/>
    <mergeCell ref="B4:C7"/>
    <mergeCell ref="B8:C8"/>
    <mergeCell ref="J16:J17"/>
    <mergeCell ref="B32:C32"/>
    <mergeCell ref="B11:C11"/>
    <mergeCell ref="B13:C13"/>
    <mergeCell ref="B15:C15"/>
    <mergeCell ref="A3:AI3"/>
    <mergeCell ref="R4:W6"/>
    <mergeCell ref="N4:O5"/>
    <mergeCell ref="G6:I6"/>
    <mergeCell ref="L6:L7"/>
    <mergeCell ref="P4:P7"/>
    <mergeCell ref="X6:AC6"/>
    <mergeCell ref="J6:J7"/>
    <mergeCell ref="N6:O6"/>
    <mergeCell ref="AH34:AI34"/>
    <mergeCell ref="K34:M34"/>
    <mergeCell ref="A41:B41"/>
    <mergeCell ref="D41:R41"/>
    <mergeCell ref="A38:B38"/>
    <mergeCell ref="A37:B37"/>
    <mergeCell ref="X35:AC35"/>
    <mergeCell ref="D40:R40"/>
    <mergeCell ref="G34:I34"/>
    <mergeCell ref="A39:B39"/>
    <mergeCell ref="B12:C12"/>
    <mergeCell ref="A1:B1"/>
    <mergeCell ref="B18:C18"/>
    <mergeCell ref="M16:M17"/>
    <mergeCell ref="A16:A17"/>
    <mergeCell ref="B16:C17"/>
    <mergeCell ref="A2:AI2"/>
    <mergeCell ref="D6:F6"/>
    <mergeCell ref="D4:M4"/>
    <mergeCell ref="J5:M5"/>
    <mergeCell ref="M6:M7"/>
    <mergeCell ref="O45:R45"/>
    <mergeCell ref="D44:N44"/>
    <mergeCell ref="O43:R43"/>
    <mergeCell ref="D45:N45"/>
    <mergeCell ref="R34:U34"/>
    <mergeCell ref="D42:N42"/>
    <mergeCell ref="D37:W37"/>
    <mergeCell ref="N34:O34"/>
    <mergeCell ref="D34:F34"/>
    <mergeCell ref="O44:R44"/>
    <mergeCell ref="AD35:AI35"/>
    <mergeCell ref="D38:R38"/>
    <mergeCell ref="R35:W35"/>
    <mergeCell ref="K35:O35"/>
    <mergeCell ref="D39:R39"/>
    <mergeCell ref="A45:B45"/>
    <mergeCell ref="A44:B44"/>
    <mergeCell ref="A43:B43"/>
    <mergeCell ref="A42:B42"/>
    <mergeCell ref="D43:N43"/>
    <mergeCell ref="D5:I5"/>
    <mergeCell ref="G16:G17"/>
    <mergeCell ref="A40:B40"/>
    <mergeCell ref="B14:C14"/>
    <mergeCell ref="B10:C10"/>
    <mergeCell ref="AJ4:AJ7"/>
    <mergeCell ref="AD6:AI6"/>
    <mergeCell ref="X4:AC5"/>
    <mergeCell ref="AD4:AI5"/>
    <mergeCell ref="O42:R42"/>
    <mergeCell ref="AD34:AG34"/>
    <mergeCell ref="V34:W34"/>
    <mergeCell ref="AB34:AC34"/>
    <mergeCell ref="X34:AA34"/>
    <mergeCell ref="Q4:Q7"/>
  </mergeCells>
  <conditionalFormatting sqref="AL12:AM15 AL18:AM30">
    <cfRule type="expression" priority="10" dxfId="10">
      <formula>AL12&lt;&gt;P12</formula>
    </cfRule>
  </conditionalFormatting>
  <conditionalFormatting sqref="AL8:AM9">
    <cfRule type="expression" priority="9" dxfId="10">
      <formula>AL8&lt;&gt;P8</formula>
    </cfRule>
  </conditionalFormatting>
  <conditionalFormatting sqref="AL10:AM10">
    <cfRule type="expression" priority="7" dxfId="10">
      <formula>AL10&lt;&gt;P10</formula>
    </cfRule>
  </conditionalFormatting>
  <conditionalFormatting sqref="AL11:AM11">
    <cfRule type="expression" priority="4" dxfId="10">
      <formula>AL11&lt;&gt;P11</formula>
    </cfRule>
  </conditionalFormatting>
  <conditionalFormatting sqref="AL16:AM17">
    <cfRule type="expression" priority="3" dxfId="10">
      <formula>AL16&lt;&gt;P16</formula>
    </cfRule>
  </conditionalFormatting>
  <conditionalFormatting sqref="AL31:AM31">
    <cfRule type="expression" priority="2" dxfId="10">
      <formula>AL31&lt;&gt;P31</formula>
    </cfRule>
  </conditionalFormatting>
  <conditionalFormatting sqref="AL32:AM32">
    <cfRule type="expression" priority="1" dxfId="10">
      <formula>AL32&lt;&gt;P32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Uniwersytet Medyczny</dc:creator>
  <cp:keywords/>
  <dc:description/>
  <cp:lastModifiedBy>Uniwersytet Medyczny</cp:lastModifiedBy>
  <cp:lastPrinted>2016-10-25T05:50:56Z</cp:lastPrinted>
  <dcterms:created xsi:type="dcterms:W3CDTF">2014-06-11T08:19:01Z</dcterms:created>
  <dcterms:modified xsi:type="dcterms:W3CDTF">2017-05-30T06:48:44Z</dcterms:modified>
  <cp:category/>
  <cp:version/>
  <cp:contentType/>
  <cp:contentStatus/>
</cp:coreProperties>
</file>