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50" tabRatio="50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'Arkusz1'!$A$1:$H$37</definedName>
  </definedNames>
  <calcPr fullCalcOnLoad="1"/>
</workbook>
</file>

<file path=xl/sharedStrings.xml><?xml version="1.0" encoding="utf-8"?>
<sst xmlns="http://schemas.openxmlformats.org/spreadsheetml/2006/main" count="151" uniqueCount="86">
  <si>
    <t xml:space="preserve">                                                                                                                                                                 </t>
  </si>
  <si>
    <t>Zał. nr 1 – OPZ, Formularz cenowy-  materiały opatrunkowe, część nr 2</t>
  </si>
  <si>
    <t>Lp</t>
  </si>
  <si>
    <t>NAZWA (opis przedmiotu zamówienia)</t>
  </si>
  <si>
    <t>Jedn. Miary</t>
  </si>
  <si>
    <t>Przybliżona ilość w skali 24 m-cy</t>
  </si>
  <si>
    <t xml:space="preserve">Cena jedn. brutto  (PLN) </t>
  </si>
  <si>
    <t>Wartość z  pod. VAT  (PLN)</t>
  </si>
  <si>
    <t>Producent</t>
  </si>
  <si>
    <t>Nazwa zaoferowanego produktu</t>
  </si>
  <si>
    <r>
      <rPr>
        <b/>
        <sz val="8"/>
        <rFont val="Arial"/>
        <family val="2"/>
      </rPr>
      <t>Wata celulozowa</t>
    </r>
    <r>
      <rPr>
        <sz val="8"/>
        <rFont val="Arial"/>
        <family val="2"/>
      </rPr>
      <t xml:space="preserve">, bielona , arkusze 40x60cm a 5kg/op. </t>
    </r>
  </si>
  <si>
    <t>op.</t>
  </si>
  <si>
    <r>
      <rPr>
        <sz val="8"/>
        <rFont val="Arial"/>
        <family val="2"/>
      </rPr>
      <t xml:space="preserve">Gaza bielona w składach min.100mbx90cm </t>
    </r>
    <r>
      <rPr>
        <b/>
        <sz val="8"/>
        <rFont val="Arial"/>
        <family val="2"/>
      </rPr>
      <t xml:space="preserve">          kl. I  reg IV  </t>
    </r>
  </si>
  <si>
    <t>mb</t>
  </si>
  <si>
    <t xml:space="preserve">Wata  bawełn.- wiskozowa 0,5 kg/op. </t>
  </si>
  <si>
    <t>szt</t>
  </si>
  <si>
    <t>Lignina w rolce 150g/op</t>
  </si>
  <si>
    <t>Gazik bawełniany N/J ( podwijane brzegi ) 5x5cm 100 szt/op.kl. I  reg IV</t>
  </si>
  <si>
    <t>Gazik bwełniany N/J ( podwijane brzegi) 7,5x7,5 cm 100szt/op. kl. I  reg IV</t>
  </si>
  <si>
    <r>
      <rPr>
        <sz val="8"/>
        <rFont val="Arial"/>
        <family val="2"/>
      </rPr>
      <t>Gazi jałowy bawełniany 5x5cm min.2 szt/op.     kl. I  reg IV</t>
    </r>
    <r>
      <rPr>
        <b/>
        <sz val="8"/>
        <rFont val="Arial"/>
        <family val="2"/>
      </rPr>
      <t xml:space="preserve"> ( sterylizacja para wodną )</t>
    </r>
  </si>
  <si>
    <t>8..</t>
  </si>
  <si>
    <r>
      <rPr>
        <sz val="8"/>
        <rFont val="Arial"/>
        <family val="2"/>
      </rPr>
      <t>Gazik jałowy bawełniany 7,5x7,5 cm min. 2 szt./op kl. I  reg IV</t>
    </r>
    <r>
      <rPr>
        <b/>
        <sz val="8"/>
        <rFont val="Arial"/>
        <family val="2"/>
      </rPr>
      <t xml:space="preserve"> ( sterylizacja parą wodną )</t>
    </r>
  </si>
  <si>
    <t>9.</t>
  </si>
  <si>
    <t>Wata bawełniano-wiskozowa a 100 g /op.</t>
  </si>
  <si>
    <t>10.</t>
  </si>
  <si>
    <r>
      <rPr>
        <b/>
        <sz val="8"/>
        <rFont val="Arial"/>
        <family val="2"/>
      </rPr>
      <t>Gazik jałowy bawełniany</t>
    </r>
    <r>
      <rPr>
        <sz val="8"/>
        <rFont val="Arial"/>
        <family val="2"/>
      </rPr>
      <t xml:space="preserve"> 10x10 cm min. 2 szt./op kl. I  reg IV</t>
    </r>
    <r>
      <rPr>
        <b/>
        <sz val="8"/>
        <rFont val="Arial"/>
        <family val="2"/>
      </rPr>
      <t xml:space="preserve"> ( sterylizacja parą wodną )</t>
    </r>
  </si>
  <si>
    <t>11.</t>
  </si>
  <si>
    <r>
      <rPr>
        <b/>
        <sz val="8"/>
        <rFont val="Arial"/>
        <family val="2"/>
      </rPr>
      <t xml:space="preserve">Gaziki do dezynfekcji skóry Soft-Zelin </t>
    </r>
    <r>
      <rPr>
        <sz val="8"/>
        <rFont val="Arial"/>
        <family val="2"/>
      </rPr>
      <t xml:space="preserve"> wym.30x60mm, (wlóknina, wiskoza, poliester ) nasączony 0,4ml. 70% alkoholu izopropylowego w opak. jałowym 1 szt. op.zbiorcze 100 szt.</t>
    </r>
  </si>
  <si>
    <t>12.</t>
  </si>
  <si>
    <r>
      <rPr>
        <sz val="8"/>
        <rFont val="Arial"/>
        <family val="2"/>
      </rPr>
      <t>Opaska dziana bawełniana 4x5cm w papierze powlekanym PE (</t>
    </r>
    <r>
      <rPr>
        <b/>
        <sz val="8"/>
        <rFont val="Arial"/>
        <family val="2"/>
      </rPr>
      <t>pakowana pojedyńczo z pełnym opisem)</t>
    </r>
  </si>
  <si>
    <t>szt.</t>
  </si>
  <si>
    <t>13.</t>
  </si>
  <si>
    <r>
      <rPr>
        <sz val="8"/>
        <rFont val="Arial"/>
        <family val="2"/>
      </rPr>
      <t xml:space="preserve">Opaska dziana bawełniana 4x10cm w papierze powlekanym PE </t>
    </r>
    <r>
      <rPr>
        <b/>
        <sz val="8"/>
        <rFont val="Arial"/>
        <family val="2"/>
      </rPr>
      <t>(pakowana pojedyńczo z pełnym opisem)</t>
    </r>
  </si>
  <si>
    <t>14.</t>
  </si>
  <si>
    <r>
      <rPr>
        <sz val="8"/>
        <rFont val="Arial"/>
        <family val="2"/>
      </rPr>
      <t xml:space="preserve">Bandaż elastyczny 4 m( dług) min.5 cm.(szer), </t>
    </r>
    <r>
      <rPr>
        <b/>
        <sz val="8"/>
        <rFont val="Arial"/>
        <family val="2"/>
      </rPr>
      <t>pakowany pojedyńczo, łącznie z zapinką, z pełna identyfikacją produktu )</t>
    </r>
  </si>
  <si>
    <t>15.</t>
  </si>
  <si>
    <r>
      <rPr>
        <sz val="8"/>
        <rFont val="Arial"/>
        <family val="2"/>
      </rPr>
      <t>Bandaż elastyczny 5 m (dług.) , min. 10cm (szerok. )(</t>
    </r>
    <r>
      <rPr>
        <b/>
        <sz val="8"/>
        <rFont val="Arial"/>
        <family val="2"/>
      </rPr>
      <t>pakowany pojedyńczo, łącznie z zapinką , z pełną identyfikacją produktu )</t>
    </r>
  </si>
  <si>
    <t>16.</t>
  </si>
  <si>
    <t>Przylepiec z białej włókniny 5mx 2,5cm pokryty klejem hipoalergicznym z syntetycznego kauczuku, nawinięty na szpule z ogranicznikami.</t>
  </si>
  <si>
    <t>17.</t>
  </si>
  <si>
    <t xml:space="preserve">Włókniniowy przylepiec chirurgiczny 10m x 10cm, z klejem hipoalergicznym na bazie syntetycznej gumy.Z wydrukowana skalą na papierze ułatwiająca odcięcie potrzbnej długości. </t>
  </si>
  <si>
    <t>18.</t>
  </si>
  <si>
    <t xml:space="preserve">Trójwarstwowy opatrunek jałowy 7,2 x 5 cm op.50 szt, wykonany z włóniny z chłonnym wkładem i powłoką nieprzylegajacą </t>
  </si>
  <si>
    <t>Samoprzylepne prześcieradło operacyjne 75 x 90cm z otworem fi 7 cm.Gramatura 55 g/m2 , op. 40 szt.</t>
  </si>
  <si>
    <t>Gazik alkoholowo-suchy typu Unidem ( 50+50=1kpl).</t>
  </si>
  <si>
    <t>kpl.</t>
  </si>
  <si>
    <t>21.</t>
  </si>
  <si>
    <t xml:space="preserve">Trójwarstwowy opatrunek jałowy 10 x 8 cm op.25 szt, wykonany z włóniny z chłonnym wkładem i powłoką nieprzylegajacą </t>
  </si>
  <si>
    <t>23.</t>
  </si>
  <si>
    <t xml:space="preserve">Plaster na  włókninie pokryty syntetycznym klejem kauczukowym 6 x10 cm </t>
  </si>
  <si>
    <t>24.</t>
  </si>
  <si>
    <t>Przylepiec włóninowy biłay  9,20 x2,5cm ,pokryty hipoalergicznym klejem syntetycznego kauczuku,na szpuli z ogranicznikami</t>
  </si>
  <si>
    <t>25.</t>
  </si>
  <si>
    <t>Gazik bawełniay kompres 10x20cm N/J 100szt/op kl. I  reg IV</t>
  </si>
  <si>
    <t xml:space="preserve">Przylepiec  na tkaninie 1,25x5m w kolorze cielistym , pokryrty klejem hipoalergicznym z syntetycznego kauczuku, na szpuli z ogranicznikami. </t>
  </si>
  <si>
    <t xml:space="preserve">Przylepiec  na tkaninie 2,5 x5m w kolorze cielistym , pokryrty klejem hipoalergicznym z syntetycznego kauczuku, na szpuli z ogranicznikami. </t>
  </si>
  <si>
    <t xml:space="preserve">Siatkowy elastyczny rękaw opatrunkowy na dłon i reke osoby dorosłej i głowę dziecka 11,6m( stan luźny) zawierający min.50% bawełny </t>
  </si>
  <si>
    <r>
      <rPr>
        <sz val="8"/>
        <rFont val="Arial"/>
        <family val="2"/>
      </rPr>
      <t>Gazik bawełniany n/j ( podwijane brzegi) 10 x 10cm ; 100 szt/op</t>
    </r>
    <r>
      <rPr>
        <b/>
        <sz val="8"/>
        <rFont val="Arial"/>
        <family val="2"/>
      </rPr>
      <t>.kl. I  reg IV</t>
    </r>
  </si>
  <si>
    <t>Plaster opatrunkowy wodoodporny typu Derma Plast Water resistant opak.zaw.2 rodz.rozm.pastrów:                                 19x72mm ( 12 szt, ), 25x72mm ( 8 szt) op.20szt.</t>
  </si>
  <si>
    <t xml:space="preserve">Przylepiec  na tkaninie 5 x5m w kolorze cielistym , pokryrty klejem hipoalergicznym z syntetycznego kauczuku, na szpuli z ogranicznikami. </t>
  </si>
  <si>
    <t>Opatrunek jałowy zwłókniny z rozcięciem, z zaokrąglonymi brzegami do venflonów , posiadajacy dodatkowy element wchłaniający rozm 80x60 typu Kosmopor IV 50szt/op</t>
  </si>
  <si>
    <t>Razem wartość   (PLN)</t>
  </si>
  <si>
    <t xml:space="preserve">……………………………………………(podpisy i pieczątki uprawnionego (-ych) przedstawiciela (-li)  Wykonawcy </t>
  </si>
  <si>
    <t>Pehazell clean</t>
  </si>
  <si>
    <t>Paul Hartmann AG</t>
  </si>
  <si>
    <t>Paul Hartmann Polska Sp. z o. o.</t>
  </si>
  <si>
    <t>gaza opatrunkowa w składkach</t>
  </si>
  <si>
    <t>wata opatrunkowa</t>
  </si>
  <si>
    <t>TZMO S.A</t>
  </si>
  <si>
    <t>lignina w rolkach</t>
  </si>
  <si>
    <t>Sterilux Es</t>
  </si>
  <si>
    <t>Soft-Zellin C</t>
  </si>
  <si>
    <t>Unidem</t>
  </si>
  <si>
    <t>Gaziki alkoholowe suchy/mokry 50kpl Unidem</t>
  </si>
  <si>
    <t>opaska dziana</t>
  </si>
  <si>
    <t xml:space="preserve">opaska elastyczna 5m x 8cm </t>
  </si>
  <si>
    <t xml:space="preserve">opaska elastyczna 5m x 10cm </t>
  </si>
  <si>
    <t>Omnipor</t>
  </si>
  <si>
    <t>Omnifix E</t>
  </si>
  <si>
    <t>Cosmopor E</t>
  </si>
  <si>
    <t>Foliodrape serweta samoprzylepna z otworem</t>
  </si>
  <si>
    <t>DermaPlast® Sensitive</t>
  </si>
  <si>
    <t xml:space="preserve">Omnipor </t>
  </si>
  <si>
    <t xml:space="preserve">Omniplast </t>
  </si>
  <si>
    <t>Stulpa fix nr 3</t>
  </si>
  <si>
    <t>DermaPlast® Water resistant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</si>
</sst>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96" zoomScaleSheetLayoutView="96" zoomScalePageLayoutView="0" workbookViewId="0" topLeftCell="A25">
      <selection activeCell="B33" sqref="B33"/>
    </sheetView>
  </sheetViews>
  <sheetFormatPr defaultColWidth="8.8515625" defaultRowHeight="12.75"/>
  <cols>
    <col min="1" max="1" width="8.8515625" style="1" customWidth="1"/>
    <col min="2" max="2" width="37.28125" style="1" customWidth="1"/>
    <col min="3" max="3" width="8.8515625" style="1" customWidth="1"/>
    <col min="4" max="4" width="11.00390625" style="1" customWidth="1"/>
    <col min="5" max="5" width="9.421875" style="1" customWidth="1"/>
    <col min="6" max="6" width="12.8515625" style="1" customWidth="1"/>
    <col min="7" max="7" width="17.57421875" style="1" customWidth="1"/>
    <col min="8" max="8" width="22.8515625" style="1" customWidth="1"/>
    <col min="9" max="16384" width="8.851562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3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0" ht="36.75" customHeight="1">
      <c r="A4" s="5">
        <v>1</v>
      </c>
      <c r="B4" s="6" t="s">
        <v>10</v>
      </c>
      <c r="C4" s="7" t="s">
        <v>11</v>
      </c>
      <c r="D4" s="7">
        <v>250</v>
      </c>
      <c r="E4" s="8">
        <f>ROUND(J4*1.23,2)</f>
        <v>60.91</v>
      </c>
      <c r="F4" s="8">
        <f>ROUND(E4*D4,2)</f>
        <v>15227.5</v>
      </c>
      <c r="G4" s="11" t="s">
        <v>64</v>
      </c>
      <c r="H4" s="5" t="s">
        <v>63</v>
      </c>
      <c r="I4" s="1">
        <v>913064</v>
      </c>
      <c r="J4" s="1">
        <v>49.52</v>
      </c>
    </row>
    <row r="5" spans="1:10" ht="35.25" customHeight="1">
      <c r="A5" s="5">
        <v>2</v>
      </c>
      <c r="B5" s="5" t="s">
        <v>12</v>
      </c>
      <c r="C5" s="7" t="s">
        <v>13</v>
      </c>
      <c r="D5" s="7">
        <v>3000</v>
      </c>
      <c r="E5" s="8">
        <f aca="true" t="shared" si="0" ref="E5:E34">ROUND(J5*1.08,2)</f>
        <v>0.9</v>
      </c>
      <c r="F5" s="8">
        <f aca="true" t="shared" si="1" ref="F5:F34">ROUND(E5*D5,2)</f>
        <v>2700</v>
      </c>
      <c r="G5" s="11" t="s">
        <v>65</v>
      </c>
      <c r="H5" s="5" t="s">
        <v>66</v>
      </c>
      <c r="I5" s="1">
        <v>206084</v>
      </c>
      <c r="J5" s="1">
        <v>0.83</v>
      </c>
    </row>
    <row r="6" spans="1:10" ht="27" customHeight="1">
      <c r="A6" s="7">
        <v>3</v>
      </c>
      <c r="B6" s="7" t="s">
        <v>14</v>
      </c>
      <c r="C6" s="7" t="s">
        <v>15</v>
      </c>
      <c r="D6" s="7">
        <v>200</v>
      </c>
      <c r="E6" s="8">
        <f t="shared" si="0"/>
        <v>12.44</v>
      </c>
      <c r="F6" s="8">
        <f t="shared" si="1"/>
        <v>2488</v>
      </c>
      <c r="G6" s="11" t="s">
        <v>65</v>
      </c>
      <c r="H6" s="5" t="s">
        <v>67</v>
      </c>
      <c r="I6" s="1">
        <v>110282</v>
      </c>
      <c r="J6" s="1">
        <v>11.52</v>
      </c>
    </row>
    <row r="7" spans="1:10" ht="22.5" customHeight="1">
      <c r="A7" s="7">
        <v>4</v>
      </c>
      <c r="B7" s="7" t="s">
        <v>16</v>
      </c>
      <c r="C7" s="7" t="s">
        <v>11</v>
      </c>
      <c r="D7" s="7">
        <v>150</v>
      </c>
      <c r="E7" s="8">
        <f t="shared" si="0"/>
        <v>2.54</v>
      </c>
      <c r="F7" s="8">
        <f t="shared" si="1"/>
        <v>381</v>
      </c>
      <c r="G7" s="11" t="s">
        <v>68</v>
      </c>
      <c r="H7" s="5" t="s">
        <v>69</v>
      </c>
      <c r="J7" s="1">
        <v>2.35</v>
      </c>
    </row>
    <row r="8" spans="1:10" ht="30" customHeight="1">
      <c r="A8" s="7">
        <v>5</v>
      </c>
      <c r="B8" s="5" t="s">
        <v>17</v>
      </c>
      <c r="C8" s="7" t="s">
        <v>11</v>
      </c>
      <c r="D8" s="7">
        <v>1000</v>
      </c>
      <c r="E8" s="8">
        <f t="shared" si="0"/>
        <v>2.46</v>
      </c>
      <c r="F8" s="8">
        <f t="shared" si="1"/>
        <v>2460</v>
      </c>
      <c r="G8" s="11" t="s">
        <v>64</v>
      </c>
      <c r="H8" s="5" t="s">
        <v>70</v>
      </c>
      <c r="I8" s="1">
        <v>416800</v>
      </c>
      <c r="J8" s="1">
        <v>2.28</v>
      </c>
    </row>
    <row r="9" spans="1:10" ht="30" customHeight="1">
      <c r="A9" s="5">
        <v>6</v>
      </c>
      <c r="B9" s="5" t="s">
        <v>18</v>
      </c>
      <c r="C9" s="7" t="s">
        <v>11</v>
      </c>
      <c r="D9" s="7">
        <v>1000</v>
      </c>
      <c r="E9" s="8">
        <f t="shared" si="0"/>
        <v>4.55</v>
      </c>
      <c r="F9" s="8">
        <f t="shared" si="1"/>
        <v>4550</v>
      </c>
      <c r="G9" s="11" t="s">
        <v>64</v>
      </c>
      <c r="H9" s="5" t="s">
        <v>70</v>
      </c>
      <c r="I9" s="1">
        <v>416802</v>
      </c>
      <c r="J9" s="1">
        <v>4.21</v>
      </c>
    </row>
    <row r="10" spans="1:10" ht="28.5" customHeight="1">
      <c r="A10" s="7">
        <v>7</v>
      </c>
      <c r="B10" s="5" t="s">
        <v>19</v>
      </c>
      <c r="C10" s="7" t="s">
        <v>11</v>
      </c>
      <c r="D10" s="7">
        <v>4800</v>
      </c>
      <c r="E10" s="8">
        <f t="shared" si="0"/>
        <v>0.14</v>
      </c>
      <c r="F10" s="8">
        <f t="shared" si="1"/>
        <v>672</v>
      </c>
      <c r="G10" s="11" t="s">
        <v>64</v>
      </c>
      <c r="H10" s="5" t="s">
        <v>70</v>
      </c>
      <c r="I10" s="1">
        <v>418551</v>
      </c>
      <c r="J10" s="1">
        <v>0.13</v>
      </c>
    </row>
    <row r="11" spans="1:10" ht="33.75" customHeight="1">
      <c r="A11" s="7" t="s">
        <v>20</v>
      </c>
      <c r="B11" s="5" t="s">
        <v>21</v>
      </c>
      <c r="C11" s="7" t="s">
        <v>11</v>
      </c>
      <c r="D11" s="7">
        <v>4800</v>
      </c>
      <c r="E11" s="8">
        <f t="shared" si="0"/>
        <v>0.33</v>
      </c>
      <c r="F11" s="8">
        <f t="shared" si="1"/>
        <v>1584</v>
      </c>
      <c r="G11" s="11" t="s">
        <v>64</v>
      </c>
      <c r="H11" s="5" t="s">
        <v>70</v>
      </c>
      <c r="I11" s="1">
        <v>418554</v>
      </c>
      <c r="J11" s="1">
        <v>0.31</v>
      </c>
    </row>
    <row r="12" spans="1:10" ht="23.25" customHeight="1">
      <c r="A12" s="7" t="s">
        <v>22</v>
      </c>
      <c r="B12" s="5" t="s">
        <v>23</v>
      </c>
      <c r="C12" s="7" t="s">
        <v>11</v>
      </c>
      <c r="D12" s="7">
        <v>900</v>
      </c>
      <c r="E12" s="8">
        <f t="shared" si="0"/>
        <v>2.79</v>
      </c>
      <c r="F12" s="8">
        <f t="shared" si="1"/>
        <v>2511</v>
      </c>
      <c r="G12" s="11" t="s">
        <v>65</v>
      </c>
      <c r="H12" s="5" t="s">
        <v>67</v>
      </c>
      <c r="I12" s="1">
        <v>110280</v>
      </c>
      <c r="J12" s="1">
        <v>2.58</v>
      </c>
    </row>
    <row r="13" spans="1:10" ht="35.25" customHeight="1">
      <c r="A13" s="7" t="s">
        <v>24</v>
      </c>
      <c r="B13" s="6" t="s">
        <v>25</v>
      </c>
      <c r="C13" s="7" t="s">
        <v>11</v>
      </c>
      <c r="D13" s="7">
        <v>400</v>
      </c>
      <c r="E13" s="8">
        <f t="shared" si="0"/>
        <v>0.89</v>
      </c>
      <c r="F13" s="8">
        <f t="shared" si="1"/>
        <v>356</v>
      </c>
      <c r="G13" s="11" t="s">
        <v>64</v>
      </c>
      <c r="H13" s="5" t="s">
        <v>70</v>
      </c>
      <c r="I13" s="1">
        <v>418557</v>
      </c>
      <c r="J13" s="1">
        <v>0.82</v>
      </c>
    </row>
    <row r="14" spans="1:10" ht="56.25" customHeight="1">
      <c r="A14" s="7" t="s">
        <v>26</v>
      </c>
      <c r="B14" s="6" t="s">
        <v>27</v>
      </c>
      <c r="C14" s="7" t="s">
        <v>11</v>
      </c>
      <c r="D14" s="7">
        <v>120</v>
      </c>
      <c r="E14" s="8">
        <f>ROUND(J14*1.23,2)</f>
        <v>10.42</v>
      </c>
      <c r="F14" s="8">
        <f t="shared" si="1"/>
        <v>1250.4</v>
      </c>
      <c r="G14" s="11" t="s">
        <v>64</v>
      </c>
      <c r="H14" s="5" t="s">
        <v>71</v>
      </c>
      <c r="I14" s="12">
        <v>288887</v>
      </c>
      <c r="J14" s="1">
        <v>8.47</v>
      </c>
    </row>
    <row r="15" spans="1:10" ht="43.5" customHeight="1">
      <c r="A15" s="7" t="s">
        <v>28</v>
      </c>
      <c r="B15" s="5" t="s">
        <v>29</v>
      </c>
      <c r="C15" s="7" t="s">
        <v>30</v>
      </c>
      <c r="D15" s="7">
        <v>3200</v>
      </c>
      <c r="E15" s="8">
        <f t="shared" si="0"/>
        <v>0.27</v>
      </c>
      <c r="F15" s="8">
        <f t="shared" si="1"/>
        <v>864</v>
      </c>
      <c r="G15" s="11" t="s">
        <v>65</v>
      </c>
      <c r="H15" s="5" t="s">
        <v>74</v>
      </c>
      <c r="I15" s="1">
        <v>300580</v>
      </c>
      <c r="J15" s="1">
        <v>0.25</v>
      </c>
    </row>
    <row r="16" spans="1:10" ht="48" customHeight="1">
      <c r="A16" s="7" t="s">
        <v>31</v>
      </c>
      <c r="B16" s="5" t="s">
        <v>32</v>
      </c>
      <c r="C16" s="7" t="s">
        <v>30</v>
      </c>
      <c r="D16" s="7">
        <v>2800</v>
      </c>
      <c r="E16" s="8">
        <f t="shared" si="0"/>
        <v>0.4</v>
      </c>
      <c r="F16" s="8">
        <f t="shared" si="1"/>
        <v>1120</v>
      </c>
      <c r="G16" s="11" t="s">
        <v>65</v>
      </c>
      <c r="H16" s="5" t="s">
        <v>74</v>
      </c>
      <c r="I16" s="1">
        <v>300581</v>
      </c>
      <c r="J16" s="1">
        <v>0.37</v>
      </c>
    </row>
    <row r="17" spans="1:10" ht="40.5" customHeight="1">
      <c r="A17" s="5" t="s">
        <v>33</v>
      </c>
      <c r="B17" s="5" t="s">
        <v>34</v>
      </c>
      <c r="C17" s="7" t="s">
        <v>30</v>
      </c>
      <c r="D17" s="7">
        <v>240</v>
      </c>
      <c r="E17" s="8">
        <f t="shared" si="0"/>
        <v>2.08</v>
      </c>
      <c r="F17" s="8">
        <f t="shared" si="1"/>
        <v>499.2</v>
      </c>
      <c r="G17" s="11" t="s">
        <v>65</v>
      </c>
      <c r="H17" s="5" t="s">
        <v>75</v>
      </c>
      <c r="I17" s="1">
        <v>300550</v>
      </c>
      <c r="J17" s="1">
        <v>1.93</v>
      </c>
    </row>
    <row r="18" spans="1:10" ht="40.5" customHeight="1">
      <c r="A18" s="7" t="s">
        <v>35</v>
      </c>
      <c r="B18" s="5" t="s">
        <v>36</v>
      </c>
      <c r="C18" s="7" t="s">
        <v>30</v>
      </c>
      <c r="D18" s="7">
        <v>250</v>
      </c>
      <c r="E18" s="8">
        <f t="shared" si="0"/>
        <v>2.86</v>
      </c>
      <c r="F18" s="8">
        <f t="shared" si="1"/>
        <v>715</v>
      </c>
      <c r="G18" s="11" t="s">
        <v>65</v>
      </c>
      <c r="H18" s="5" t="s">
        <v>76</v>
      </c>
      <c r="I18" s="1">
        <v>300551</v>
      </c>
      <c r="J18" s="1">
        <v>2.65</v>
      </c>
    </row>
    <row r="19" spans="1:10" ht="45.75" customHeight="1">
      <c r="A19" s="7" t="s">
        <v>37</v>
      </c>
      <c r="B19" s="5" t="s">
        <v>38</v>
      </c>
      <c r="C19" s="7" t="s">
        <v>15</v>
      </c>
      <c r="D19" s="7">
        <v>400</v>
      </c>
      <c r="E19" s="8">
        <f t="shared" si="0"/>
        <v>1.66</v>
      </c>
      <c r="F19" s="8">
        <f t="shared" si="1"/>
        <v>664</v>
      </c>
      <c r="G19" s="11" t="s">
        <v>64</v>
      </c>
      <c r="H19" s="5" t="s">
        <v>77</v>
      </c>
      <c r="I19" s="1">
        <v>900437</v>
      </c>
      <c r="J19" s="1">
        <v>1.54</v>
      </c>
    </row>
    <row r="20" spans="1:10" ht="63" customHeight="1">
      <c r="A20" s="7" t="s">
        <v>39</v>
      </c>
      <c r="B20" s="5" t="s">
        <v>40</v>
      </c>
      <c r="C20" s="7" t="s">
        <v>15</v>
      </c>
      <c r="D20" s="7">
        <v>130</v>
      </c>
      <c r="E20" s="8">
        <f t="shared" si="0"/>
        <v>13.15</v>
      </c>
      <c r="F20" s="8">
        <f t="shared" si="1"/>
        <v>1709.5</v>
      </c>
      <c r="G20" s="11" t="s">
        <v>64</v>
      </c>
      <c r="H20" s="5" t="s">
        <v>78</v>
      </c>
      <c r="I20" s="1">
        <v>900650</v>
      </c>
      <c r="J20" s="1">
        <v>12.18</v>
      </c>
    </row>
    <row r="21" spans="1:10" ht="45.75" customHeight="1">
      <c r="A21" s="7" t="s">
        <v>41</v>
      </c>
      <c r="B21" s="5" t="s">
        <v>42</v>
      </c>
      <c r="C21" s="7" t="s">
        <v>11</v>
      </c>
      <c r="D21" s="7">
        <v>100</v>
      </c>
      <c r="E21" s="8">
        <f t="shared" si="0"/>
        <v>25.92</v>
      </c>
      <c r="F21" s="8">
        <f t="shared" si="1"/>
        <v>2592</v>
      </c>
      <c r="G21" s="11" t="s">
        <v>64</v>
      </c>
      <c r="H21" s="5" t="s">
        <v>79</v>
      </c>
      <c r="I21" s="1">
        <v>900870</v>
      </c>
      <c r="J21" s="1">
        <v>24</v>
      </c>
    </row>
    <row r="22" spans="1:10" ht="42" customHeight="1">
      <c r="A22" s="5">
        <v>19</v>
      </c>
      <c r="B22" s="5" t="s">
        <v>43</v>
      </c>
      <c r="C22" s="7" t="s">
        <v>11</v>
      </c>
      <c r="D22" s="7">
        <v>40</v>
      </c>
      <c r="E22" s="8">
        <f t="shared" si="0"/>
        <v>107.15</v>
      </c>
      <c r="F22" s="8">
        <f t="shared" si="1"/>
        <v>4286</v>
      </c>
      <c r="G22" s="11" t="s">
        <v>64</v>
      </c>
      <c r="H22" s="5" t="s">
        <v>80</v>
      </c>
      <c r="I22" s="1">
        <v>277517</v>
      </c>
      <c r="J22" s="1">
        <v>99.21</v>
      </c>
    </row>
    <row r="23" spans="1:10" ht="34.5" customHeight="1">
      <c r="A23" s="7">
        <v>20</v>
      </c>
      <c r="B23" s="5" t="s">
        <v>44</v>
      </c>
      <c r="C23" s="7" t="s">
        <v>45</v>
      </c>
      <c r="D23" s="7">
        <v>1500</v>
      </c>
      <c r="E23" s="8">
        <f t="shared" si="0"/>
        <v>16.2</v>
      </c>
      <c r="F23" s="8">
        <f t="shared" si="1"/>
        <v>24300</v>
      </c>
      <c r="G23" s="11" t="s">
        <v>72</v>
      </c>
      <c r="H23" s="5" t="s">
        <v>73</v>
      </c>
      <c r="J23" s="1">
        <v>15</v>
      </c>
    </row>
    <row r="24" spans="1:10" ht="46.5" customHeight="1">
      <c r="A24" s="7" t="s">
        <v>46</v>
      </c>
      <c r="B24" s="5" t="s">
        <v>47</v>
      </c>
      <c r="C24" s="7" t="s">
        <v>11</v>
      </c>
      <c r="D24" s="7">
        <v>100</v>
      </c>
      <c r="E24" s="8">
        <f t="shared" si="0"/>
        <v>20.94</v>
      </c>
      <c r="F24" s="8">
        <f t="shared" si="1"/>
        <v>2094</v>
      </c>
      <c r="G24" s="11" t="s">
        <v>64</v>
      </c>
      <c r="H24" s="5" t="s">
        <v>79</v>
      </c>
      <c r="I24" s="1">
        <v>900873</v>
      </c>
      <c r="J24" s="1">
        <v>19.39</v>
      </c>
    </row>
    <row r="25" spans="1:10" ht="33" customHeight="1">
      <c r="A25" s="7" t="s">
        <v>48</v>
      </c>
      <c r="B25" s="5" t="s">
        <v>49</v>
      </c>
      <c r="C25" s="7" t="s">
        <v>15</v>
      </c>
      <c r="D25" s="7">
        <v>2000</v>
      </c>
      <c r="E25" s="8">
        <f t="shared" si="0"/>
        <v>0.36</v>
      </c>
      <c r="F25" s="8">
        <f t="shared" si="1"/>
        <v>720</v>
      </c>
      <c r="G25" s="11" t="s">
        <v>64</v>
      </c>
      <c r="H25" s="5" t="s">
        <v>81</v>
      </c>
      <c r="I25" s="1">
        <v>535335</v>
      </c>
      <c r="J25" s="1">
        <v>0.33</v>
      </c>
    </row>
    <row r="26" spans="1:10" ht="36.75" customHeight="1">
      <c r="A26" s="7" t="s">
        <v>50</v>
      </c>
      <c r="B26" s="5" t="s">
        <v>51</v>
      </c>
      <c r="C26" s="7" t="s">
        <v>15</v>
      </c>
      <c r="D26" s="7">
        <v>600</v>
      </c>
      <c r="E26" s="8">
        <f t="shared" si="0"/>
        <v>2.62</v>
      </c>
      <c r="F26" s="8">
        <f t="shared" si="1"/>
        <v>1572</v>
      </c>
      <c r="G26" s="11" t="s">
        <v>64</v>
      </c>
      <c r="H26" s="5" t="s">
        <v>82</v>
      </c>
      <c r="I26" s="1">
        <v>900425</v>
      </c>
      <c r="J26" s="1">
        <v>2.43</v>
      </c>
    </row>
    <row r="27" spans="1:10" ht="27" customHeight="1">
      <c r="A27" s="7" t="s">
        <v>52</v>
      </c>
      <c r="B27" s="5" t="s">
        <v>53</v>
      </c>
      <c r="C27" s="7" t="s">
        <v>11</v>
      </c>
      <c r="D27" s="7">
        <v>80</v>
      </c>
      <c r="E27" s="8">
        <f t="shared" si="0"/>
        <v>23.99</v>
      </c>
      <c r="F27" s="8">
        <f t="shared" si="1"/>
        <v>1919.2</v>
      </c>
      <c r="G27" s="11" t="s">
        <v>64</v>
      </c>
      <c r="H27" s="5" t="s">
        <v>70</v>
      </c>
      <c r="I27" s="1">
        <v>418805</v>
      </c>
      <c r="J27" s="1">
        <v>22.21</v>
      </c>
    </row>
    <row r="28" spans="1:10" ht="43.5" customHeight="1">
      <c r="A28" s="7">
        <v>26</v>
      </c>
      <c r="B28" s="5" t="s">
        <v>54</v>
      </c>
      <c r="C28" s="7" t="s">
        <v>30</v>
      </c>
      <c r="D28" s="7">
        <v>400</v>
      </c>
      <c r="E28" s="8">
        <f t="shared" si="0"/>
        <v>1.97</v>
      </c>
      <c r="F28" s="8">
        <f t="shared" si="1"/>
        <v>788</v>
      </c>
      <c r="G28" s="11" t="s">
        <v>64</v>
      </c>
      <c r="H28" s="5" t="s">
        <v>83</v>
      </c>
      <c r="I28" s="1">
        <v>900440</v>
      </c>
      <c r="J28" s="1">
        <v>1.82</v>
      </c>
    </row>
    <row r="29" spans="1:10" ht="47.25" customHeight="1">
      <c r="A29" s="7">
        <v>27</v>
      </c>
      <c r="B29" s="5" t="s">
        <v>55</v>
      </c>
      <c r="C29" s="7" t="s">
        <v>15</v>
      </c>
      <c r="D29" s="7">
        <v>400</v>
      </c>
      <c r="E29" s="8">
        <f t="shared" si="0"/>
        <v>3.16</v>
      </c>
      <c r="F29" s="8">
        <f t="shared" si="1"/>
        <v>1264</v>
      </c>
      <c r="G29" s="11" t="s">
        <v>64</v>
      </c>
      <c r="H29" s="5" t="s">
        <v>83</v>
      </c>
      <c r="I29" s="1">
        <v>900441</v>
      </c>
      <c r="J29" s="1">
        <v>2.93</v>
      </c>
    </row>
    <row r="30" spans="1:10" ht="46.5" customHeight="1">
      <c r="A30" s="7">
        <v>28</v>
      </c>
      <c r="B30" s="5" t="s">
        <v>56</v>
      </c>
      <c r="C30" s="7" t="s">
        <v>11</v>
      </c>
      <c r="D30" s="7">
        <v>10</v>
      </c>
      <c r="E30" s="8">
        <f t="shared" si="0"/>
        <v>35.1</v>
      </c>
      <c r="F30" s="8">
        <f t="shared" si="1"/>
        <v>351</v>
      </c>
      <c r="G30" s="11" t="s">
        <v>64</v>
      </c>
      <c r="H30" s="5" t="s">
        <v>84</v>
      </c>
      <c r="I30" s="1">
        <v>932543</v>
      </c>
      <c r="J30" s="1">
        <v>32.5</v>
      </c>
    </row>
    <row r="31" spans="1:10" ht="30" customHeight="1">
      <c r="A31" s="5">
        <v>29</v>
      </c>
      <c r="B31" s="5" t="s">
        <v>57</v>
      </c>
      <c r="C31" s="7" t="s">
        <v>30</v>
      </c>
      <c r="D31" s="7">
        <v>100</v>
      </c>
      <c r="E31" s="8">
        <f t="shared" si="0"/>
        <v>11.16</v>
      </c>
      <c r="F31" s="8">
        <f t="shared" si="1"/>
        <v>1116</v>
      </c>
      <c r="G31" s="11" t="s">
        <v>64</v>
      </c>
      <c r="H31" s="5" t="s">
        <v>70</v>
      </c>
      <c r="I31" s="1">
        <v>416804</v>
      </c>
      <c r="J31" s="1">
        <v>10.33</v>
      </c>
    </row>
    <row r="32" spans="1:10" ht="46.5" customHeight="1">
      <c r="A32" s="9">
        <v>30</v>
      </c>
      <c r="B32" s="5" t="s">
        <v>58</v>
      </c>
      <c r="C32" s="7" t="s">
        <v>11</v>
      </c>
      <c r="D32" s="7">
        <v>450</v>
      </c>
      <c r="E32" s="8">
        <f t="shared" si="0"/>
        <v>4.38</v>
      </c>
      <c r="F32" s="8">
        <f t="shared" si="1"/>
        <v>1971</v>
      </c>
      <c r="G32" s="11" t="s">
        <v>64</v>
      </c>
      <c r="H32" s="5" t="s">
        <v>85</v>
      </c>
      <c r="I32" s="1">
        <v>535163</v>
      </c>
      <c r="J32" s="1">
        <v>4.06</v>
      </c>
    </row>
    <row r="33" spans="1:13" ht="33.75">
      <c r="A33" s="5">
        <v>31</v>
      </c>
      <c r="B33" s="5" t="s">
        <v>59</v>
      </c>
      <c r="C33" s="7" t="s">
        <v>15</v>
      </c>
      <c r="D33" s="7">
        <v>400</v>
      </c>
      <c r="E33" s="8">
        <f t="shared" si="0"/>
        <v>5.59</v>
      </c>
      <c r="F33" s="8">
        <f t="shared" si="1"/>
        <v>2236</v>
      </c>
      <c r="G33" s="11" t="s">
        <v>64</v>
      </c>
      <c r="H33" s="5" t="s">
        <v>83</v>
      </c>
      <c r="I33" s="1">
        <v>900442</v>
      </c>
      <c r="J33" s="1">
        <v>5.18</v>
      </c>
      <c r="M33" s="10"/>
    </row>
    <row r="34" spans="1:13" ht="57" customHeight="1">
      <c r="A34" s="7">
        <v>32</v>
      </c>
      <c r="B34" s="5" t="s">
        <v>60</v>
      </c>
      <c r="C34" s="7" t="s">
        <v>11</v>
      </c>
      <c r="D34" s="7">
        <v>80</v>
      </c>
      <c r="E34" s="8">
        <f t="shared" si="0"/>
        <v>15.07</v>
      </c>
      <c r="F34" s="8">
        <f t="shared" si="1"/>
        <v>1205.6</v>
      </c>
      <c r="G34" s="11" t="s">
        <v>64</v>
      </c>
      <c r="H34" s="5" t="s">
        <v>79</v>
      </c>
      <c r="I34" s="1">
        <v>900805</v>
      </c>
      <c r="J34" s="1">
        <v>13.95</v>
      </c>
      <c r="M34" s="10"/>
    </row>
    <row r="35" spans="1:13" ht="25.5" customHeight="1">
      <c r="A35" s="7"/>
      <c r="B35" s="13" t="s">
        <v>61</v>
      </c>
      <c r="C35" s="13"/>
      <c r="D35" s="13"/>
      <c r="E35" s="13"/>
      <c r="F35" s="14">
        <f>SUM(F4:F34)</f>
        <v>86166.40000000001</v>
      </c>
      <c r="G35" s="14"/>
      <c r="H35" s="7"/>
      <c r="M35" s="10"/>
    </row>
    <row r="36" ht="12.75">
      <c r="M36" s="10"/>
    </row>
    <row r="37" spans="2:13" ht="42.75" customHeight="1">
      <c r="B37" s="3" t="s">
        <v>62</v>
      </c>
      <c r="C37" s="3"/>
      <c r="D37" s="3"/>
      <c r="E37" s="3"/>
      <c r="F37" s="3"/>
      <c r="G37" s="3"/>
      <c r="H37" s="3"/>
      <c r="L37" s="10"/>
      <c r="M37" s="10"/>
    </row>
    <row r="38" ht="12.75"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</sheetData>
  <sheetProtection selectLockedCells="1" selectUnlockedCells="1"/>
  <mergeCells count="3">
    <mergeCell ref="A1:H1"/>
    <mergeCell ref="A2:H2"/>
    <mergeCell ref="B37:H3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Idasiak Agnieszka</dc:creator>
  <cp:keywords/>
  <dc:description/>
  <cp:lastModifiedBy>Idasiak Agnieszka</cp:lastModifiedBy>
  <cp:lastPrinted>2020-10-28T13:15:55Z</cp:lastPrinted>
  <dcterms:created xsi:type="dcterms:W3CDTF">2020-10-28T12:45:27Z</dcterms:created>
  <dcterms:modified xsi:type="dcterms:W3CDTF">2020-10-28T13:15:59Z</dcterms:modified>
  <cp:category/>
  <cp:version/>
  <cp:contentType/>
  <cp:contentStatus/>
</cp:coreProperties>
</file>